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040" firstSheet="4" activeTab="6"/>
  </bookViews>
  <sheets>
    <sheet name="Plan1" sheetId="2" state="hidden" r:id="rId1"/>
    <sheet name="Plan2" sheetId="3" state="hidden" r:id="rId2"/>
    <sheet name="Plan3" sheetId="4" state="hidden" r:id="rId3"/>
    <sheet name="RESUMO PLANILHA" sheetId="5" state="hidden" r:id="rId4"/>
    <sheet name="PLANILHA EM BRANCO" sheetId="8" r:id="rId5"/>
    <sheet name="PLANILHA RESUMO EM BRANCO" sheetId="15" r:id="rId6"/>
    <sheet name="CRONOGRAMA FISICO FINANCEIRO EM" sheetId="16" r:id="rId7"/>
  </sheets>
  <calcPr calcId="124519"/>
</workbook>
</file>

<file path=xl/calcChain.xml><?xml version="1.0" encoding="utf-8"?>
<calcChain xmlns="http://schemas.openxmlformats.org/spreadsheetml/2006/main">
  <c r="G2" i="8"/>
  <c r="G17"/>
  <c r="G31"/>
  <c r="G37"/>
  <c r="G45"/>
  <c r="G104"/>
  <c r="G114"/>
  <c r="G122"/>
  <c r="G126"/>
  <c r="G131"/>
  <c r="G137"/>
  <c r="F143"/>
  <c r="F144" s="1"/>
  <c r="P33" i="16" l="1"/>
  <c r="D27"/>
  <c r="N25"/>
  <c r="D9"/>
  <c r="H7"/>
  <c r="F5"/>
  <c r="L9" l="1"/>
  <c r="L35" s="1"/>
  <c r="J9"/>
  <c r="J35" s="1"/>
  <c r="H9"/>
  <c r="H35" s="1"/>
  <c r="N9"/>
  <c r="P27"/>
  <c r="P35" s="1"/>
  <c r="N27"/>
  <c r="F7"/>
  <c r="F35" s="1"/>
  <c r="D35"/>
  <c r="H37" l="1"/>
  <c r="H38"/>
  <c r="F37"/>
  <c r="F38" s="1"/>
  <c r="F39" s="1"/>
  <c r="P37"/>
  <c r="P38" s="1"/>
  <c r="J37"/>
  <c r="J38"/>
  <c r="N35"/>
  <c r="D37"/>
  <c r="D38" s="1"/>
  <c r="L37"/>
  <c r="L38" s="1"/>
  <c r="F26" i="15"/>
  <c r="F27" s="1"/>
  <c r="H39" i="16" l="1"/>
  <c r="J39" s="1"/>
  <c r="L39" s="1"/>
  <c r="N37"/>
  <c r="N38" s="1"/>
  <c r="N39" s="1"/>
  <c r="P39" s="1"/>
</calcChain>
</file>

<file path=xl/sharedStrings.xml><?xml version="1.0" encoding="utf-8"?>
<sst xmlns="http://schemas.openxmlformats.org/spreadsheetml/2006/main" count="547" uniqueCount="309">
  <si>
    <t xml:space="preserve">Local: </t>
  </si>
  <si>
    <t>PLANILHA ORÇAMENTÁRIA</t>
  </si>
  <si>
    <t>ITEM</t>
  </si>
  <si>
    <t>DESCRIÇÃO</t>
  </si>
  <si>
    <t>UNID.</t>
  </si>
  <si>
    <t>QUANT.</t>
  </si>
  <si>
    <t>MAT.</t>
  </si>
  <si>
    <t>M.O</t>
  </si>
  <si>
    <t>P.TOTAL</t>
  </si>
  <si>
    <t>P.UNITARIO</t>
  </si>
  <si>
    <t>Proprietário: SAE- SUPERINTENDÊNCIA DE ÁGUA E ESGOTO</t>
  </si>
  <si>
    <t>Obra: ETE NOVO HORIZONTE</t>
  </si>
  <si>
    <t>CDI</t>
  </si>
  <si>
    <t>AÇO CA50 6.3mm</t>
  </si>
  <si>
    <t>Kg</t>
  </si>
  <si>
    <t>AÇO CA50 10.0mm</t>
  </si>
  <si>
    <t>m³</t>
  </si>
  <si>
    <t>2.1</t>
  </si>
  <si>
    <t>ENTRADA</t>
  </si>
  <si>
    <t>2.2</t>
  </si>
  <si>
    <t>SAÍDA</t>
  </si>
  <si>
    <t>CURVA 90° FoFo FLANGEADA DN200</t>
  </si>
  <si>
    <t>REDUÇÃO FOFO 300x200 FLANGEADA DN300</t>
  </si>
  <si>
    <t>EXTREMIDADE BOLSA FLANGE FOFO DN300</t>
  </si>
  <si>
    <t>CURVA 90º BB PVC DEFOFO DN200</t>
  </si>
  <si>
    <t>EXTREMIDADE FLANDE BOLSA FoFo DN200</t>
  </si>
  <si>
    <t>REGISTRO DE GAVETA DN200</t>
  </si>
  <si>
    <t>TOCO FoFo FLANGEADO L=1,10m DN200</t>
  </si>
  <si>
    <t>TUBO FoFo FLANGEADO L=6,00m DN200</t>
  </si>
  <si>
    <t>REDUÇÃO FOFO 250x200 FLANGEADA DN250</t>
  </si>
  <si>
    <t>CURVA 90º FoFo FLANGEADA DN200</t>
  </si>
  <si>
    <t>EXTREMIDADE BOLSA FLANGE FOFO DN200</t>
  </si>
  <si>
    <t>TÊ PVC DEFOFO BBB DN200</t>
  </si>
  <si>
    <t>2.3</t>
  </si>
  <si>
    <t>EXTRAVASOR</t>
  </si>
  <si>
    <t>CURVA 90° FoFo FLANGEADA DN300</t>
  </si>
  <si>
    <t>TUBO FoFo FLANGEADO L=6,00m DN300</t>
  </si>
  <si>
    <t>TUBO FoFo FLANGEADO L=1,80m DN300</t>
  </si>
  <si>
    <t>ESCADA EXTERNA</t>
  </si>
  <si>
    <t>RED Ø 5/8"x1950</t>
  </si>
  <si>
    <t>RED Ø 5/8" x 450</t>
  </si>
  <si>
    <t>ESTRUTURA DE COBERTURA</t>
  </si>
  <si>
    <t>RESPIROS</t>
  </si>
  <si>
    <t>2.4</t>
  </si>
  <si>
    <t>CONEXÕES</t>
  </si>
  <si>
    <t>TOCO DN250x200 FLANGE PONTA</t>
  </si>
  <si>
    <t>TOCO DN300x200 FLANGE PONTA</t>
  </si>
  <si>
    <t>TOCO DN200x200 FLANGE PONTA</t>
  </si>
  <si>
    <t>2.5</t>
  </si>
  <si>
    <t>PLATAFORMA DE DESCANSO</t>
  </si>
  <si>
    <t>2.6</t>
  </si>
  <si>
    <t>GUARDA CORPO DO TETO</t>
  </si>
  <si>
    <t>2.7</t>
  </si>
  <si>
    <t>SUPORTE PARA-RAIOS E SINALIZAÇÃO</t>
  </si>
  <si>
    <t>2.8</t>
  </si>
  <si>
    <t>CHAPAS DE REFORÇO</t>
  </si>
  <si>
    <t>2.9</t>
  </si>
  <si>
    <t>PLACA DE IDENTIFICAÇÃO</t>
  </si>
  <si>
    <t>PLACA ALUMÍNIO 80x140</t>
  </si>
  <si>
    <t>3.0</t>
  </si>
  <si>
    <t>BOCA DE VISITA DO COSTADO</t>
  </si>
  <si>
    <t>AÇO RED Ø5/8"x320</t>
  </si>
  <si>
    <t>AÇO RED Ø5/8"x250</t>
  </si>
  <si>
    <t>2.1.1</t>
  </si>
  <si>
    <t>2.1.2</t>
  </si>
  <si>
    <t>2.1.3</t>
  </si>
  <si>
    <t>2.1.4</t>
  </si>
  <si>
    <t>2.2.2</t>
  </si>
  <si>
    <t>2.3.1</t>
  </si>
  <si>
    <t>2.4.1</t>
  </si>
  <si>
    <t>2.4.2</t>
  </si>
  <si>
    <t>2.4.3</t>
  </si>
  <si>
    <t>2.5.1</t>
  </si>
  <si>
    <t>2.5.2</t>
  </si>
  <si>
    <t>2.6.2</t>
  </si>
  <si>
    <t>2.6.3</t>
  </si>
  <si>
    <t>2.7.1</t>
  </si>
  <si>
    <t>2.7.2</t>
  </si>
  <si>
    <t>2.7.3</t>
  </si>
  <si>
    <t>2.9.1</t>
  </si>
  <si>
    <t>2.9.2</t>
  </si>
  <si>
    <t>2.10.1</t>
  </si>
  <si>
    <t>2.11.1</t>
  </si>
  <si>
    <t>2.11.2</t>
  </si>
  <si>
    <t>2.11.3</t>
  </si>
  <si>
    <t>4.0</t>
  </si>
  <si>
    <t>4.1.1</t>
  </si>
  <si>
    <t>4.1.2</t>
  </si>
  <si>
    <t>4.1.3</t>
  </si>
  <si>
    <t>4.1.4</t>
  </si>
  <si>
    <t>4.1.5</t>
  </si>
  <si>
    <t>4.1.8</t>
  </si>
  <si>
    <t>4.1.9</t>
  </si>
  <si>
    <t>4.2</t>
  </si>
  <si>
    <t>4.1</t>
  </si>
  <si>
    <t>4.2.1</t>
  </si>
  <si>
    <t>4.2.2</t>
  </si>
  <si>
    <t>4.2.3</t>
  </si>
  <si>
    <t>4.2.4</t>
  </si>
  <si>
    <t>4.2.7</t>
  </si>
  <si>
    <t>4.3</t>
  </si>
  <si>
    <t>4.3.1</t>
  </si>
  <si>
    <t>4.3.2</t>
  </si>
  <si>
    <t>4.3.3</t>
  </si>
  <si>
    <t>2.11</t>
  </si>
  <si>
    <t>2.10</t>
  </si>
  <si>
    <t>2.2.1</t>
  </si>
  <si>
    <t>JATEAMENTO ABRASIVO COM GRANALHA DE AÇO EM PERFIL METÁLICO EM FÁBRICA. AF_01/2020</t>
  </si>
  <si>
    <t>PINTURA COM TINTA EPOXÍDICA DE FUNDO PULVERIZADA SOBRE PERFIL METÁLICO EXECUTADO EM FÁBRICA (POR DEMÃO). AF_01/2020_P</t>
  </si>
  <si>
    <t>m²</t>
  </si>
  <si>
    <t>BASE DE CONCRETO ARMADO (CONFORME PROJETO EXECUTIVO)</t>
  </si>
  <si>
    <t>RESERVATÓRIO ESTRUTURA METÁLICA - V= 2000,00 m³ (CONFORME PROJETO EXECUTIVO)</t>
  </si>
  <si>
    <t>INSTALAÇÕES ELÉTRICAS (CONFORME PROJETO EXECUTIVO)</t>
  </si>
  <si>
    <t>INSTALAÇÕES HIDRÁULICAS (CONFORME PROJETO EXECUTIVO)</t>
  </si>
  <si>
    <t>PINTURA (CONFORME ESPECIFICICADO NO EDITAL)</t>
  </si>
  <si>
    <t>m</t>
  </si>
  <si>
    <t>pç</t>
  </si>
  <si>
    <t>COSTADO</t>
  </si>
  <si>
    <t>CHAPA 1500x6000x5/16"</t>
  </si>
  <si>
    <t>FUNDO</t>
  </si>
  <si>
    <t>MÃO DE OBRA</t>
  </si>
  <si>
    <t>2.12</t>
  </si>
  <si>
    <t>4.4</t>
  </si>
  <si>
    <t>1.1.1</t>
  </si>
  <si>
    <t>1.1.2</t>
  </si>
  <si>
    <t>1.1.3</t>
  </si>
  <si>
    <t>3.1.1</t>
  </si>
  <si>
    <t>3.1.2</t>
  </si>
  <si>
    <t>5.1.1</t>
  </si>
  <si>
    <t>5.1.2</t>
  </si>
  <si>
    <t>h</t>
  </si>
  <si>
    <t>%</t>
  </si>
  <si>
    <t>kg</t>
  </si>
  <si>
    <t>MAT</t>
  </si>
  <si>
    <t>MO</t>
  </si>
  <si>
    <t>FABRICAÇÃO DE FÔRMA PARA VIGAS, EM CHAPA DE MADEIRA COMPENSADA RESINADA, E = 17 MM. AF_09/2020</t>
  </si>
  <si>
    <t>1.1.4</t>
  </si>
  <si>
    <t>1.1.5</t>
  </si>
  <si>
    <t>ARMAÇÃO UTILIZANDO AÇO CA-50 DE 10,0 MM - FORNECIMENTO, CORTE, DOBRA E MONTAGEM</t>
  </si>
  <si>
    <t>ARMAÇÃO UTILIZANDO AÇO CA-50 DE 6,3 MM - FORNECIMENTO, CORTE, DOBRA E MONTAGEM</t>
  </si>
  <si>
    <t>1.1.6</t>
  </si>
  <si>
    <t>1.1.7</t>
  </si>
  <si>
    <t>PERFURATRIZ COM TORRE METÁLICA PARA EXECUÇÃO DE ESTACA HÉLICE CONTÍNUA, PROFUNDIDADE MÁXIMA DE 30 M, DIÂMETRO MÁXIMO DE 800 MM, POTÊNCIA INSTALADA DE 268 HP, MESA ROTATIVA COM TORQUE MÁXIMO DE 170 KNM - DIURNO. AF_06/215</t>
  </si>
  <si>
    <t>CHP</t>
  </si>
  <si>
    <t>H</t>
  </si>
  <si>
    <t>1.1.8</t>
  </si>
  <si>
    <t>1.1.9</t>
  </si>
  <si>
    <t>CONCRETO USINADO BOMBEAVEL, CLASSE DE RESISTENCIA C30, COM BRITA 0 E 1, SLUMP = 100 +/- 20 MM, INCLUI SERVICO DE BOMBEAMENTO (NBR 8953)</t>
  </si>
  <si>
    <t>LIMPEZA MANUAL DE VEGETAÇÃO EM TERRENO COM ENXADA.AF_05/2018</t>
  </si>
  <si>
    <t>PEDREIRO COM ENCARGOS COMPLEMENTARES</t>
  </si>
  <si>
    <t>SERVENTE COM ENCARGOS COMPLEMENTARES</t>
  </si>
  <si>
    <t>LOCACAO CONVENCIONAL DE OBRA, UTILIZANDO GABARITO DE TÁBUAS CORRIDAS P</t>
  </si>
  <si>
    <t>CHAPA DE ACO GROSSA, ASTM A36, E = 1/4 " (6,35 MM) 49,79 KG/M2</t>
  </si>
  <si>
    <t>CHAPA DE ACO GROSSA, ASTM A36, E = 3/8 " (9,53 MM) 74,69 KG/M2</t>
  </si>
  <si>
    <t>CHAPA DE ACO CARBONO LAMINADO A QUENTE, QUALIDADE ESTRUTURAL, BITOLA 3/16", E=4,75 MM (37,29 KG/M2</t>
  </si>
  <si>
    <t>BARRA DE ACO CHATA, RETANGULAR (QUALQUER BITOLA)</t>
  </si>
  <si>
    <t>TUBO PVC DEFOFO, JEI, 1 MPA, DN 200 MM, PARA REDE DE AGUA (NBR 7665)</t>
  </si>
  <si>
    <t>GUINDASTE HIDRÁULICO AUTOPROPELIDO, COM LANÇA TELESCÓPICA 28,80 M, CAPACIDADE MÁXIMA 30 T, POTÊNCIA 97 KW, TRAÇÃO 4 X 4 - CHP DIURNO. AF_11/2014</t>
  </si>
  <si>
    <t>TUBO ACO GALVANIZADO COM COSTURA, CLASSE LEVE, DN 40 MM ( 1 1/2"), E = 3,00 MM,*3,48* KG/M (NBR 5580)</t>
  </si>
  <si>
    <t>TUBO ACO GALVANIZADO COM COSTURA, CLASSE LEVE, DN 32 MM ( 1 1/4"), E = 2,65 MM,*2,71* KG/M (NBR 5580)</t>
  </si>
  <si>
    <t>TUBO ACO GALVANIZADO COM COSTURA, CLASSE LEVE, DN 50 MM ( 2"), E = 3,00 MM, *4,40*KG/M (NBR 5580)</t>
  </si>
  <si>
    <t>3.1.3</t>
  </si>
  <si>
    <t>3.1.4</t>
  </si>
  <si>
    <t>2.11.4</t>
  </si>
  <si>
    <t>2.9.3</t>
  </si>
  <si>
    <t>PORCA ZINCADA, SEXTAVADA, DIAMETRO 1/2"</t>
  </si>
  <si>
    <t>TUBO ACO CARBONO COM COSTURA, NBR 5580, CLASSE L, DN = 25 MM, E = 2,65 MM, 2,02</t>
  </si>
  <si>
    <t xml:space="preserve">ELETRODUTO/CONDULETE DE PVC RIGIDO, LISO, COR CINZA, DE 3/4", PARA INSTALACOES APARENTES (NBR 5410) </t>
  </si>
  <si>
    <t>CABO FLEXIVEL PVC 750 V, 2 CONDUTORES DE 4,0 MM2</t>
  </si>
  <si>
    <t>LUVA EM PVC RIGIDO ROSCAVEL, DE 3/4", PARA ELETRODUTO</t>
  </si>
  <si>
    <t>CURVA 90 GRAUS, CURTA, DE PVC RIGIDO ROSCAVEL, DE 3/4", PARA ELETRODUTO</t>
  </si>
  <si>
    <t>3.1.5</t>
  </si>
  <si>
    <t>ABRACADEIRA EM ACO PARA AMARRACAO DE ELETRODUTOS, TIPO U SIMPLES, COM 3/4"</t>
  </si>
  <si>
    <t>3.1.6</t>
  </si>
  <si>
    <t>AUTOMATICO DE BOIA SUPERIOR / INFERIOR, *15* A / 250 V</t>
  </si>
  <si>
    <t>3.1.7</t>
  </si>
  <si>
    <t>FITA ISOLANTE ADESIVA ANTICHAMA, USO ATE 750 V, EM ROLO DE 19 MM X 20 M</t>
  </si>
  <si>
    <t>3.1.8</t>
  </si>
  <si>
    <t>PARAFUSO ZINCADO, AUTOBROCANTE, FLANGEADO, 4,2 MM X 19 MM</t>
  </si>
  <si>
    <t>cento</t>
  </si>
  <si>
    <t>3.1.9</t>
  </si>
  <si>
    <t>FITA VEDA ROSCA EM ROLOS DE 18 MM X 50 M (L X C)</t>
  </si>
  <si>
    <t>3.1.10</t>
  </si>
  <si>
    <t>ELETRICISTA COM ENCARGOS COMPLEMENTARES</t>
  </si>
  <si>
    <t>3.1.11</t>
  </si>
  <si>
    <t>AUXILIAR DE ELETRICISTA COM ENCARGOS COMPLEMENTARES</t>
  </si>
  <si>
    <t>3.1.12</t>
  </si>
  <si>
    <t>MOTORISTA OPERADOR DE MUNCK COM ENCARGOS COMPLEMENTARES</t>
  </si>
  <si>
    <t>ASSENTAMENTO DE TUBO DE PVC DEFOFO OU PRFV OU RPVC PARA REDE DE ÁGUA, DN 200 MM, JUNTA ELÁSTICA INTEGRADA, INSTALADO EM LOCAL COM NÍVEL ALTO DE INTERFERÊNCIAS (NÃO INCLUI FORNECIMENTO). AF_11/2017</t>
  </si>
  <si>
    <t>ASSENTAMENTO DE TUBO DE FERRO FUNDIDO PARA REDE DE ÁGUA, DN 200 MM,JUNTA FLANGEADA (NÃO INCLUI O FORNECIMENTO). AF_09/2021</t>
  </si>
  <si>
    <t>4.4.3</t>
  </si>
  <si>
    <t>4.4.1</t>
  </si>
  <si>
    <t>4.4.2</t>
  </si>
  <si>
    <t>4.4.4</t>
  </si>
  <si>
    <t>PINTURA COM TINTA EPOXÍDICA DE ACABAMENTO PULVERIZADA SOBRE PERFIL METÁLICO EXECUTADO EM FÁBRICA (POR DEMÃO). AF_01/2020_PE</t>
  </si>
  <si>
    <t>PINTURA COM TINTA ALQUÍDICA DE ACABAMENTO (ESMALTE SINTÉTICO ACETINADO) PULVERIZADA SOBRE PERFIL METÁLICO EXECUTADO EM FÁBRICA (POR DEMÃO).AF_01/2020_PE</t>
  </si>
  <si>
    <t>PERFIL "U" ENRIJECIDO DE ACO GALVANIZADO, DOBRADO</t>
  </si>
  <si>
    <t>PARAFUSO, COMUM, ASTM A307, SEXTAVADO, DIAMETRO 1/2" (12,7 MM)</t>
  </si>
  <si>
    <t>centro</t>
  </si>
  <si>
    <t>PARAFUSO ZINCADO, SEXTAVADO, COM ROSCA INTEIRA, DIAMETRO 1/4"</t>
  </si>
  <si>
    <t>PARAFUSO ZINCADO, SEXTAVADO, COM ROSCA INTEIRA, DIAMETRO 5/8</t>
  </si>
  <si>
    <t>PORCA ZINCADA, SEXTAVADA, DIAMETRO 5/8"</t>
  </si>
  <si>
    <t>AÇO RED  5/8" x 450</t>
  </si>
  <si>
    <t>PARAFUSO 3/4"x1.1/2" C/PORCA</t>
  </si>
  <si>
    <t>2.5.4</t>
  </si>
  <si>
    <t>2.5.5</t>
  </si>
  <si>
    <t>2.5.6</t>
  </si>
  <si>
    <t>2.5.7</t>
  </si>
  <si>
    <t>2.5.8</t>
  </si>
  <si>
    <t xml:space="preserve">PORCA 3/4 </t>
  </si>
  <si>
    <t>ARRUELA 3/4</t>
  </si>
  <si>
    <t>PARAFUSO 3/4"x2.1/2"</t>
  </si>
  <si>
    <t>PARAFUSO 3/4"x4</t>
  </si>
  <si>
    <t>2.12.1</t>
  </si>
  <si>
    <t>2.12.2</t>
  </si>
  <si>
    <t>2.8.1</t>
  </si>
  <si>
    <t>2.6.1</t>
  </si>
  <si>
    <t>2.4.4</t>
  </si>
  <si>
    <t>2.4.5</t>
  </si>
  <si>
    <t>2.3.2</t>
  </si>
  <si>
    <t>2.3.3</t>
  </si>
  <si>
    <t>2.3.4</t>
  </si>
  <si>
    <t>2.3.5</t>
  </si>
  <si>
    <t>2.7.4</t>
  </si>
  <si>
    <t>2.7.5</t>
  </si>
  <si>
    <t>2.8.2</t>
  </si>
  <si>
    <t>2.8.3</t>
  </si>
  <si>
    <t>2.8.4</t>
  </si>
  <si>
    <t>2.12.3</t>
  </si>
  <si>
    <t>2.12.4</t>
  </si>
  <si>
    <t>2.12.5</t>
  </si>
  <si>
    <t>2.12.6</t>
  </si>
  <si>
    <t>2.13</t>
  </si>
  <si>
    <t>2.13.1</t>
  </si>
  <si>
    <t>2.13.2</t>
  </si>
  <si>
    <t>2.13.3</t>
  </si>
  <si>
    <t>2.13.4</t>
  </si>
  <si>
    <t>2.13.5</t>
  </si>
  <si>
    <t>2.13.6</t>
  </si>
  <si>
    <t>2.13.7</t>
  </si>
  <si>
    <t>2.13.8</t>
  </si>
  <si>
    <t>2.14</t>
  </si>
  <si>
    <t>2.14.1</t>
  </si>
  <si>
    <t>2.14.2</t>
  </si>
  <si>
    <t>4.2.5</t>
  </si>
  <si>
    <t>4.2.6</t>
  </si>
  <si>
    <t>4.1.6</t>
  </si>
  <si>
    <t>4.1.7</t>
  </si>
  <si>
    <t>5.1.3</t>
  </si>
  <si>
    <t>5.1.4</t>
  </si>
  <si>
    <t>5.1.5</t>
  </si>
  <si>
    <t>-</t>
  </si>
  <si>
    <t>MOBILIZAÇÃO -VEIC/EQP/PES - 0,10</t>
  </si>
  <si>
    <t>Und</t>
  </si>
  <si>
    <t>ESCRITÓRIO DE EMPREITEIRA TIPO 1</t>
  </si>
  <si>
    <t>BARRACÃO INST. SANITÁRIA TIPO 1</t>
  </si>
  <si>
    <t>DESMOBILIZAÇÃO– VEIC/EQP/PES-0,10</t>
  </si>
  <si>
    <t>6.1.1</t>
  </si>
  <si>
    <t>6.1.2</t>
  </si>
  <si>
    <t>6.1.3</t>
  </si>
  <si>
    <t>6.1.4</t>
  </si>
  <si>
    <t>6.1.5</t>
  </si>
  <si>
    <t>MOBILIZAÇÃO / DESMOBILIZAÇÃO</t>
  </si>
  <si>
    <t>BARRACÃO DE DEP. E FERR. TIPO 1</t>
  </si>
  <si>
    <t>SUBTOTAL (SEM BDI)</t>
  </si>
  <si>
    <t>TOTAL (COM BDI) 25%</t>
  </si>
  <si>
    <t>cm²</t>
  </si>
  <si>
    <t>TUBO ACO CARBONO SEM COSTURA 300MM, E= *6,35 MM, SCHEDULE 20</t>
  </si>
  <si>
    <t>CRONOGRAMA FÍSICO-FINANCEIRO</t>
  </si>
  <si>
    <t>Mês 01</t>
  </si>
  <si>
    <t>Mês 02</t>
  </si>
  <si>
    <t>Mês 03</t>
  </si>
  <si>
    <t>Valor</t>
  </si>
  <si>
    <t>BASE DE CONCRETO ARMADO</t>
  </si>
  <si>
    <t>SUB TOTAL</t>
  </si>
  <si>
    <t>BDI</t>
  </si>
  <si>
    <t>TOTAL GERAL DO ORÇAMENTO</t>
  </si>
  <si>
    <t>Acumulado:</t>
  </si>
  <si>
    <t>PREÇO UNITÁRIO</t>
  </si>
  <si>
    <t>PREÇO TOTAL</t>
  </si>
  <si>
    <t>Mês 04</t>
  </si>
  <si>
    <t>Mês 05</t>
  </si>
  <si>
    <t>Mês 06</t>
  </si>
  <si>
    <t>3.1</t>
  </si>
  <si>
    <t>3.2</t>
  </si>
  <si>
    <t>3.3</t>
  </si>
  <si>
    <t>3.4</t>
  </si>
  <si>
    <t>3.5</t>
  </si>
  <si>
    <t>3.6</t>
  </si>
  <si>
    <t>3.7</t>
  </si>
  <si>
    <t>3.8</t>
  </si>
  <si>
    <t>3.9</t>
  </si>
  <si>
    <t>3.10</t>
  </si>
  <si>
    <t>3.11</t>
  </si>
  <si>
    <t>3.12</t>
  </si>
  <si>
    <t>3.13</t>
  </si>
  <si>
    <t>3.14</t>
  </si>
  <si>
    <t>5.1</t>
  </si>
  <si>
    <t>5.2</t>
  </si>
  <si>
    <t>5.3</t>
  </si>
  <si>
    <t>5.4</t>
  </si>
  <si>
    <t>RESERVATÓRIO ESTRUTURA METÁLICA</t>
  </si>
  <si>
    <t>ENGENHEIRO CIVIL DE OBRA PLENO COM ENCARGOS COMPLEMENTARES</t>
  </si>
  <si>
    <t>TOPOGRAFO COM ENCARGOS COMPLEMENTARES</t>
  </si>
  <si>
    <t>1.1.10</t>
  </si>
  <si>
    <t>1.1.11</t>
  </si>
  <si>
    <t>1.1.12</t>
  </si>
  <si>
    <t>1.1.13</t>
  </si>
  <si>
    <t xml:space="preserve">FABRICAÇÃO E MONTAGEM DE ESTRUTURA METÁLICA  - ESP. (QUALQUER BITOLA, ESPESSURA) </t>
  </si>
</sst>
</file>

<file path=xl/styles.xml><?xml version="1.0" encoding="utf-8"?>
<styleSheet xmlns="http://schemas.openxmlformats.org/spreadsheetml/2006/main">
  <numFmts count="3">
    <numFmt numFmtId="44" formatCode="_-&quot;R$&quot;\ * #,##0.00_-;\-&quot;R$&quot;\ * #,##0.00_-;_-&quot;R$&quot;\ * &quot;-&quot;??_-;_-@_-"/>
    <numFmt numFmtId="43" formatCode="_-* #,##0.00_-;\-* #,##0.00_-;_-* &quot;-&quot;??_-;_-@_-"/>
    <numFmt numFmtId="164" formatCode="_(* #,##0.00_);_(* \(#,##0.00\);_(* &quot;-&quot;??_);_(@_)"/>
  </numFmts>
  <fonts count="13">
    <font>
      <sz val="10"/>
      <name val="Arial"/>
    </font>
    <font>
      <sz val="10"/>
      <name val="Arial"/>
      <family val="2"/>
    </font>
    <font>
      <sz val="10"/>
      <name val="Times New Roman Greek"/>
      <family val="1"/>
      <charset val="161"/>
    </font>
    <font>
      <b/>
      <sz val="10"/>
      <name val="Times New Roman Greek"/>
      <family val="1"/>
      <charset val="161"/>
    </font>
    <font>
      <b/>
      <sz val="20"/>
      <name val="Times New Roman Greek"/>
      <family val="1"/>
      <charset val="161"/>
    </font>
    <font>
      <b/>
      <sz val="10"/>
      <name val="Arial"/>
      <family val="2"/>
    </font>
    <font>
      <sz val="8"/>
      <name val="Arial"/>
      <family val="2"/>
    </font>
    <font>
      <sz val="10"/>
      <name val="Arial"/>
      <family val="2"/>
    </font>
    <font>
      <sz val="8"/>
      <name val="Arial"/>
      <family val="2"/>
    </font>
    <font>
      <sz val="10"/>
      <color theme="1"/>
      <name val="Arial"/>
      <family val="2"/>
    </font>
    <font>
      <sz val="10"/>
      <name val="Arial"/>
    </font>
    <font>
      <b/>
      <sz val="10"/>
      <color theme="1"/>
      <name val="Arial"/>
      <family val="2"/>
    </font>
    <font>
      <b/>
      <sz val="10"/>
      <name val="Times New Roman Greek"/>
    </font>
  </fonts>
  <fills count="10">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theme="0"/>
        <bgColor indexed="64"/>
      </patternFill>
    </fill>
    <fill>
      <patternFill patternType="solid">
        <fgColor theme="0" tint="-0.499984740745262"/>
        <bgColor indexed="64"/>
      </patternFill>
    </fill>
    <fill>
      <patternFill patternType="solid">
        <fgColor rgb="FFFF0000"/>
        <bgColor indexed="64"/>
      </patternFill>
    </fill>
    <fill>
      <patternFill patternType="solid">
        <fgColor indexed="42"/>
        <bgColor indexed="64"/>
      </patternFill>
    </fill>
    <fill>
      <patternFill patternType="solid">
        <fgColor indexed="11"/>
        <bgColor indexed="64"/>
      </patternFill>
    </fill>
    <fill>
      <patternFill patternType="solid">
        <fgColor rgb="FF00FFFF"/>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s>
  <cellStyleXfs count="10">
    <xf numFmtId="0" fontId="0" fillId="0" borderId="0"/>
    <xf numFmtId="164" fontId="1" fillId="0" borderId="0" applyFont="0" applyFill="0" applyBorder="0" applyAlignment="0" applyProtection="0"/>
    <xf numFmtId="44" fontId="1" fillId="0" borderId="0" applyFont="0" applyFill="0" applyBorder="0" applyAlignment="0" applyProtection="0"/>
    <xf numFmtId="164" fontId="7" fillId="0" borderId="0" applyFont="0" applyFill="0" applyBorder="0" applyAlignment="0" applyProtection="0"/>
    <xf numFmtId="0" fontId="7" fillId="0" borderId="0"/>
    <xf numFmtId="43" fontId="10" fillId="0" borderId="0" applyFont="0" applyFill="0" applyBorder="0" applyAlignment="0" applyProtection="0"/>
    <xf numFmtId="44" fontId="10" fillId="0" borderId="0" applyFont="0" applyFill="0" applyBorder="0" applyAlignment="0" applyProtection="0"/>
    <xf numFmtId="43" fontId="1" fillId="0" borderId="0" applyFont="0" applyFill="0" applyBorder="0" applyAlignment="0" applyProtection="0"/>
    <xf numFmtId="0" fontId="1" fillId="0" borderId="0"/>
    <xf numFmtId="9" fontId="10" fillId="0" borderId="0" applyFont="0" applyFill="0" applyBorder="0" applyAlignment="0" applyProtection="0"/>
  </cellStyleXfs>
  <cellXfs count="335">
    <xf numFmtId="0" fontId="0" fillId="0" borderId="0" xfId="0"/>
    <xf numFmtId="0" fontId="2" fillId="0" borderId="0" xfId="0" applyFont="1"/>
    <xf numFmtId="0" fontId="2" fillId="0" borderId="0" xfId="0" applyFont="1" applyAlignment="1">
      <alignment horizontal="left"/>
    </xf>
    <xf numFmtId="0" fontId="3" fillId="0" borderId="1" xfId="0" applyFont="1" applyBorder="1"/>
    <xf numFmtId="0" fontId="3" fillId="0" borderId="2" xfId="0" applyFont="1" applyBorder="1"/>
    <xf numFmtId="0" fontId="2" fillId="0" borderId="2" xfId="0" applyFont="1" applyBorder="1"/>
    <xf numFmtId="0" fontId="2" fillId="0" borderId="3" xfId="0" applyFont="1" applyBorder="1"/>
    <xf numFmtId="0" fontId="3" fillId="0" borderId="4" xfId="0" applyFont="1" applyBorder="1"/>
    <xf numFmtId="0" fontId="3" fillId="0" borderId="0" xfId="0" applyFont="1"/>
    <xf numFmtId="0" fontId="2" fillId="0" borderId="5" xfId="0" applyFont="1" applyBorder="1"/>
    <xf numFmtId="0" fontId="3" fillId="0" borderId="6" xfId="0" applyFont="1" applyBorder="1"/>
    <xf numFmtId="0" fontId="3" fillId="0" borderId="7" xfId="0" applyFont="1" applyBorder="1"/>
    <xf numFmtId="164" fontId="3" fillId="0" borderId="7" xfId="1" applyFont="1" applyBorder="1"/>
    <xf numFmtId="0" fontId="2" fillId="0" borderId="7" xfId="0" applyFont="1" applyBorder="1"/>
    <xf numFmtId="0" fontId="2" fillId="0" borderId="8" xfId="0" applyFont="1" applyBorder="1"/>
    <xf numFmtId="164" fontId="2" fillId="0" borderId="0" xfId="1" applyFont="1" applyBorder="1"/>
    <xf numFmtId="0" fontId="2" fillId="0" borderId="6" xfId="0" applyFont="1" applyBorder="1" applyAlignment="1">
      <alignment horizontal="left"/>
    </xf>
    <xf numFmtId="0" fontId="2" fillId="0" borderId="10" xfId="0" applyFont="1" applyBorder="1"/>
    <xf numFmtId="0" fontId="2" fillId="0" borderId="10" xfId="0" applyFont="1" applyBorder="1" applyAlignment="1">
      <alignment horizontal="left"/>
    </xf>
    <xf numFmtId="0" fontId="3" fillId="0" borderId="10" xfId="0" applyFont="1" applyBorder="1" applyAlignment="1">
      <alignment horizontal="center"/>
    </xf>
    <xf numFmtId="0" fontId="2" fillId="0" borderId="11" xfId="0" applyFont="1" applyBorder="1"/>
    <xf numFmtId="0" fontId="3" fillId="0" borderId="11" xfId="0" applyFont="1" applyBorder="1" applyAlignment="1">
      <alignment horizontal="center"/>
    </xf>
    <xf numFmtId="0" fontId="0" fillId="4" borderId="0" xfId="0" applyFill="1"/>
    <xf numFmtId="0" fontId="7" fillId="0" borderId="9" xfId="3" applyNumberFormat="1" applyFont="1" applyFill="1" applyBorder="1" applyAlignment="1">
      <alignment horizontal="left" vertical="top" wrapText="1"/>
    </xf>
    <xf numFmtId="0" fontId="5" fillId="0" borderId="16" xfId="0" applyFont="1" applyBorder="1" applyAlignment="1">
      <alignment horizontal="center" wrapText="1"/>
    </xf>
    <xf numFmtId="2" fontId="5" fillId="0" borderId="16" xfId="0" applyNumberFormat="1" applyFont="1" applyBorder="1" applyAlignment="1">
      <alignment horizontal="center" vertical="center" wrapText="1"/>
    </xf>
    <xf numFmtId="44" fontId="5" fillId="0" borderId="16" xfId="0" applyNumberFormat="1" applyFont="1" applyBorder="1" applyAlignment="1">
      <alignment horizontal="center" vertical="center" wrapText="1"/>
    </xf>
    <xf numFmtId="44" fontId="5" fillId="0" borderId="16" xfId="0" applyNumberFormat="1" applyFont="1" applyBorder="1" applyAlignment="1">
      <alignment horizontal="center" wrapText="1"/>
    </xf>
    <xf numFmtId="44" fontId="7" fillId="0" borderId="0" xfId="0" applyNumberFormat="1" applyFont="1" applyAlignment="1">
      <alignment horizontal="center" vertical="center" wrapText="1"/>
    </xf>
    <xf numFmtId="0" fontId="7" fillId="0" borderId="10" xfId="0" applyFont="1" applyBorder="1" applyAlignment="1">
      <alignment wrapText="1"/>
    </xf>
    <xf numFmtId="0" fontId="7" fillId="0" borderId="10" xfId="0" applyFont="1" applyBorder="1" applyAlignment="1">
      <alignment horizontal="center" vertical="center" wrapText="1"/>
    </xf>
    <xf numFmtId="2" fontId="7" fillId="0" borderId="10" xfId="1" applyNumberFormat="1" applyFont="1" applyBorder="1" applyAlignment="1">
      <alignment horizontal="center" vertical="center" wrapText="1"/>
    </xf>
    <xf numFmtId="44" fontId="7" fillId="0" borderId="10" xfId="1" applyNumberFormat="1" applyFont="1" applyBorder="1" applyAlignment="1">
      <alignment horizontal="center" vertical="center" wrapText="1"/>
    </xf>
    <xf numFmtId="44" fontId="5" fillId="0" borderId="10" xfId="1" applyNumberFormat="1" applyFont="1" applyBorder="1" applyAlignment="1">
      <alignment horizontal="center" wrapText="1"/>
    </xf>
    <xf numFmtId="2" fontId="7" fillId="0" borderId="0" xfId="0" applyNumberFormat="1" applyFont="1" applyAlignment="1">
      <alignment horizontal="center" vertical="center" wrapText="1"/>
    </xf>
    <xf numFmtId="44" fontId="5" fillId="5" borderId="16" xfId="0" applyNumberFormat="1" applyFont="1" applyFill="1" applyBorder="1" applyAlignment="1">
      <alignment wrapText="1"/>
    </xf>
    <xf numFmtId="44" fontId="5" fillId="2" borderId="16" xfId="1" applyNumberFormat="1" applyFont="1" applyFill="1" applyBorder="1" applyAlignment="1">
      <alignment horizontal="center" wrapText="1"/>
    </xf>
    <xf numFmtId="0" fontId="7" fillId="4" borderId="9" xfId="0" applyFont="1" applyFill="1" applyBorder="1" applyAlignment="1">
      <alignment horizontal="center" vertical="center" wrapText="1"/>
    </xf>
    <xf numFmtId="2" fontId="7" fillId="4" borderId="9" xfId="1" applyNumberFormat="1" applyFont="1" applyFill="1" applyBorder="1" applyAlignment="1">
      <alignment horizontal="center" vertical="center" wrapText="1"/>
    </xf>
    <xf numFmtId="44" fontId="7" fillId="4" borderId="9" xfId="1" applyNumberFormat="1" applyFont="1" applyFill="1" applyBorder="1" applyAlignment="1">
      <alignment horizontal="center" vertical="center" wrapText="1"/>
    </xf>
    <xf numFmtId="44" fontId="5" fillId="4" borderId="9" xfId="1" applyNumberFormat="1" applyFont="1" applyFill="1" applyBorder="1" applyAlignment="1">
      <alignment horizontal="center" wrapText="1"/>
    </xf>
    <xf numFmtId="0" fontId="7" fillId="4" borderId="10" xfId="0" applyFont="1" applyFill="1" applyBorder="1" applyAlignment="1">
      <alignment horizontal="center" vertical="center" wrapText="1"/>
    </xf>
    <xf numFmtId="2" fontId="7" fillId="4" borderId="10" xfId="1" applyNumberFormat="1" applyFont="1" applyFill="1" applyBorder="1" applyAlignment="1">
      <alignment horizontal="center" vertical="center" wrapText="1"/>
    </xf>
    <xf numFmtId="44" fontId="7" fillId="4" borderId="10" xfId="1" applyNumberFormat="1" applyFont="1" applyFill="1" applyBorder="1" applyAlignment="1">
      <alignment horizontal="center" vertical="center" wrapText="1"/>
    </xf>
    <xf numFmtId="44" fontId="5" fillId="4" borderId="10" xfId="1" applyNumberFormat="1" applyFont="1" applyFill="1" applyBorder="1" applyAlignment="1">
      <alignment horizontal="center" wrapText="1"/>
    </xf>
    <xf numFmtId="0" fontId="7" fillId="4" borderId="11" xfId="0" applyFont="1" applyFill="1" applyBorder="1" applyAlignment="1">
      <alignment horizontal="center" vertical="center" wrapText="1"/>
    </xf>
    <xf numFmtId="2" fontId="7" fillId="4" borderId="11" xfId="1" applyNumberFormat="1" applyFont="1" applyFill="1" applyBorder="1" applyAlignment="1">
      <alignment horizontal="center" vertical="center" wrapText="1"/>
    </xf>
    <xf numFmtId="44" fontId="7" fillId="4" borderId="11" xfId="1" applyNumberFormat="1" applyFont="1" applyFill="1" applyBorder="1" applyAlignment="1">
      <alignment horizontal="center" vertical="center" wrapText="1"/>
    </xf>
    <xf numFmtId="44" fontId="5" fillId="4" borderId="11" xfId="1" applyNumberFormat="1" applyFont="1" applyFill="1" applyBorder="1" applyAlignment="1">
      <alignment horizontal="center" wrapText="1"/>
    </xf>
    <xf numFmtId="44" fontId="7" fillId="0" borderId="9" xfId="0" applyNumberFormat="1" applyFont="1" applyBorder="1" applyAlignment="1">
      <alignment horizontal="center" wrapText="1"/>
    </xf>
    <xf numFmtId="2" fontId="7" fillId="0" borderId="10" xfId="0" applyNumberFormat="1" applyFont="1" applyBorder="1" applyAlignment="1">
      <alignment horizontal="center" vertical="center" wrapText="1"/>
    </xf>
    <xf numFmtId="44" fontId="7" fillId="0" borderId="10"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44" fontId="7" fillId="0" borderId="11" xfId="0" applyNumberFormat="1" applyFont="1" applyBorder="1" applyAlignment="1">
      <alignment horizontal="center" vertical="center" wrapText="1"/>
    </xf>
    <xf numFmtId="44" fontId="7" fillId="0" borderId="11" xfId="0" applyNumberFormat="1" applyFont="1" applyBorder="1" applyAlignment="1">
      <alignment horizontal="center" wrapText="1"/>
    </xf>
    <xf numFmtId="44" fontId="7" fillId="5" borderId="16" xfId="0" applyNumberFormat="1" applyFont="1" applyFill="1" applyBorder="1" applyAlignment="1">
      <alignment horizontal="center" wrapText="1"/>
    </xf>
    <xf numFmtId="0" fontId="7" fillId="0" borderId="9" xfId="3" applyNumberFormat="1" applyFont="1" applyFill="1" applyBorder="1" applyAlignment="1">
      <alignment horizontal="center" vertical="center" wrapText="1"/>
    </xf>
    <xf numFmtId="0" fontId="7" fillId="0" borderId="9" xfId="3" applyNumberFormat="1" applyFont="1" applyBorder="1" applyAlignment="1">
      <alignment horizontal="center" vertical="center" wrapText="1"/>
    </xf>
    <xf numFmtId="2" fontId="7" fillId="0" borderId="9" xfId="3" applyNumberFormat="1" applyFont="1" applyBorder="1" applyAlignment="1">
      <alignment horizontal="center" vertical="center" wrapText="1"/>
    </xf>
    <xf numFmtId="44" fontId="9" fillId="0" borderId="9" xfId="4" applyNumberFormat="1" applyFont="1" applyBorder="1" applyAlignment="1" applyProtection="1">
      <alignment horizontal="center" vertical="center" wrapText="1"/>
      <protection locked="0"/>
    </xf>
    <xf numFmtId="0" fontId="7" fillId="0" borderId="23" xfId="3" applyNumberFormat="1" applyFont="1" applyFill="1" applyBorder="1" applyAlignment="1">
      <alignment horizontal="center" vertical="center" wrapText="1"/>
    </xf>
    <xf numFmtId="0" fontId="7" fillId="0" borderId="11" xfId="3" applyNumberFormat="1" applyFont="1" applyBorder="1" applyAlignment="1">
      <alignment horizontal="center" vertical="center" wrapText="1"/>
    </xf>
    <xf numFmtId="2" fontId="7" fillId="0" borderId="11" xfId="3" applyNumberFormat="1"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44" fontId="7" fillId="0" borderId="0" xfId="0" applyNumberFormat="1" applyFont="1" applyAlignment="1">
      <alignment horizontal="center" wrapText="1"/>
    </xf>
    <xf numFmtId="44" fontId="7" fillId="0" borderId="9" xfId="3" applyNumberFormat="1" applyFont="1" applyBorder="1" applyAlignment="1">
      <alignment horizontal="center" vertical="center" wrapText="1"/>
    </xf>
    <xf numFmtId="44" fontId="7" fillId="0" borderId="11" xfId="3" applyNumberFormat="1" applyFont="1" applyBorder="1" applyAlignment="1">
      <alignment horizontal="center" vertical="center" wrapText="1"/>
    </xf>
    <xf numFmtId="0" fontId="5" fillId="4" borderId="10" xfId="0" applyFont="1" applyFill="1" applyBorder="1" applyAlignment="1">
      <alignment horizontal="center" wrapText="1"/>
    </xf>
    <xf numFmtId="44" fontId="5" fillId="4" borderId="10" xfId="0" applyNumberFormat="1" applyFont="1" applyFill="1" applyBorder="1" applyAlignment="1">
      <alignment horizontal="center" wrapText="1"/>
    </xf>
    <xf numFmtId="0" fontId="1" fillId="0" borderId="11" xfId="0" applyFont="1" applyBorder="1" applyAlignment="1">
      <alignment wrapText="1"/>
    </xf>
    <xf numFmtId="0" fontId="1" fillId="4" borderId="11" xfId="0" applyFont="1" applyFill="1" applyBorder="1" applyAlignment="1">
      <alignment horizontal="center" vertical="center" wrapText="1"/>
    </xf>
    <xf numFmtId="0" fontId="1" fillId="0" borderId="0" xfId="0" applyFont="1"/>
    <xf numFmtId="0" fontId="1" fillId="4" borderId="9" xfId="0" applyFont="1" applyFill="1" applyBorder="1" applyAlignment="1">
      <alignment horizontal="center" vertical="center" wrapText="1"/>
    </xf>
    <xf numFmtId="0" fontId="1" fillId="0" borderId="10" xfId="0" applyFont="1" applyBorder="1" applyAlignment="1">
      <alignment wrapText="1"/>
    </xf>
    <xf numFmtId="0" fontId="1" fillId="0" borderId="10" xfId="0" applyFont="1" applyBorder="1"/>
    <xf numFmtId="0" fontId="1" fillId="4" borderId="10" xfId="0" applyFont="1" applyFill="1" applyBorder="1" applyAlignment="1">
      <alignment horizontal="center" vertical="center" wrapText="1"/>
    </xf>
    <xf numFmtId="0" fontId="1" fillId="0" borderId="0" xfId="0" applyFont="1" applyAlignment="1">
      <alignment wrapText="1"/>
    </xf>
    <xf numFmtId="0" fontId="1" fillId="4" borderId="10" xfId="0" applyFont="1" applyFill="1" applyBorder="1" applyAlignment="1">
      <alignment horizont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wrapText="1"/>
    </xf>
    <xf numFmtId="0" fontId="1" fillId="4" borderId="3" xfId="0" applyFont="1" applyFill="1" applyBorder="1" applyAlignment="1">
      <alignment horizontal="center" vertical="center" wrapText="1"/>
    </xf>
    <xf numFmtId="0" fontId="1" fillId="0" borderId="9" xfId="0" applyFont="1" applyBorder="1" applyAlignment="1">
      <alignment wrapText="1"/>
    </xf>
    <xf numFmtId="0" fontId="1" fillId="4" borderId="8" xfId="0" applyFont="1" applyFill="1" applyBorder="1" applyAlignment="1">
      <alignment horizontal="center" vertical="center" wrapText="1"/>
    </xf>
    <xf numFmtId="44" fontId="1" fillId="0" borderId="11" xfId="0" applyNumberFormat="1" applyFont="1" applyBorder="1" applyAlignment="1">
      <alignment vertical="center"/>
    </xf>
    <xf numFmtId="44" fontId="0" fillId="0" borderId="0" xfId="0" applyNumberFormat="1"/>
    <xf numFmtId="44" fontId="5" fillId="4" borderId="12" xfId="1" applyNumberFormat="1" applyFont="1" applyFill="1" applyBorder="1" applyAlignment="1">
      <alignment horizontal="center" wrapText="1"/>
    </xf>
    <xf numFmtId="0" fontId="0" fillId="0" borderId="10" xfId="0" applyBorder="1" applyAlignment="1">
      <alignment wrapText="1"/>
    </xf>
    <xf numFmtId="44" fontId="0" fillId="0" borderId="10" xfId="0" applyNumberFormat="1" applyBorder="1"/>
    <xf numFmtId="0" fontId="5" fillId="0" borderId="16" xfId="0" applyFont="1" applyBorder="1" applyAlignment="1">
      <alignment horizontal="center" vertical="center" wrapText="1"/>
    </xf>
    <xf numFmtId="0" fontId="5" fillId="2" borderId="16"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5" fillId="5" borderId="16" xfId="0" applyFont="1" applyFill="1" applyBorder="1" applyAlignment="1">
      <alignment horizontal="center" vertical="center" wrapText="1"/>
    </xf>
    <xf numFmtId="2" fontId="1" fillId="4" borderId="10" xfId="5" applyNumberFormat="1" applyFont="1" applyFill="1" applyBorder="1" applyAlignment="1">
      <alignment horizontal="center" vertical="center" wrapText="1"/>
    </xf>
    <xf numFmtId="44" fontId="1" fillId="4" borderId="10" xfId="5" applyNumberFormat="1" applyFont="1" applyFill="1" applyBorder="1" applyAlignment="1">
      <alignment horizontal="center" vertical="center" wrapText="1"/>
    </xf>
    <xf numFmtId="0" fontId="1" fillId="4" borderId="10" xfId="0" applyFont="1" applyFill="1" applyBorder="1" applyAlignment="1">
      <alignment wrapText="1"/>
    </xf>
    <xf numFmtId="2" fontId="1" fillId="0" borderId="10" xfId="0" applyNumberFormat="1" applyFont="1" applyBorder="1" applyAlignment="1">
      <alignment horizontal="center" vertical="center" wrapText="1"/>
    </xf>
    <xf numFmtId="44" fontId="1" fillId="0" borderId="10" xfId="0" applyNumberFormat="1" applyFont="1" applyBorder="1" applyAlignment="1">
      <alignment horizontal="center" vertical="center" wrapText="1"/>
    </xf>
    <xf numFmtId="44" fontId="1" fillId="0" borderId="10" xfId="0" applyNumberFormat="1" applyFont="1" applyBorder="1" applyAlignment="1">
      <alignment horizontal="center" wrapText="1"/>
    </xf>
    <xf numFmtId="0" fontId="5" fillId="2" borderId="25" xfId="0" applyFont="1" applyFill="1" applyBorder="1" applyAlignment="1">
      <alignment horizontal="center" vertical="center" wrapText="1"/>
    </xf>
    <xf numFmtId="0" fontId="0" fillId="0" borderId="0" xfId="0" applyAlignment="1">
      <alignment wrapText="1"/>
    </xf>
    <xf numFmtId="0" fontId="1" fillId="0" borderId="11" xfId="3" applyNumberFormat="1" applyFont="1" applyBorder="1" applyAlignment="1">
      <alignment horizontal="center" vertical="center" wrapText="1"/>
    </xf>
    <xf numFmtId="0" fontId="7" fillId="4" borderId="10" xfId="0" applyFont="1" applyFill="1" applyBorder="1" applyAlignment="1">
      <alignment wrapText="1"/>
    </xf>
    <xf numFmtId="0" fontId="7" fillId="4" borderId="9" xfId="0" applyFont="1" applyFill="1" applyBorder="1" applyAlignment="1">
      <alignment wrapText="1"/>
    </xf>
    <xf numFmtId="44" fontId="0" fillId="4" borderId="0" xfId="0" applyNumberFormat="1" applyFill="1"/>
    <xf numFmtId="44" fontId="7" fillId="4" borderId="9" xfId="0" applyNumberFormat="1" applyFont="1" applyFill="1" applyBorder="1" applyAlignment="1">
      <alignment horizontal="center" wrapText="1"/>
    </xf>
    <xf numFmtId="2" fontId="7" fillId="4" borderId="10" xfId="0" applyNumberFormat="1" applyFont="1" applyFill="1" applyBorder="1" applyAlignment="1">
      <alignment horizontal="center" vertical="center" wrapText="1"/>
    </xf>
    <xf numFmtId="44" fontId="7" fillId="4" borderId="10" xfId="0" applyNumberFormat="1" applyFont="1" applyFill="1" applyBorder="1" applyAlignment="1">
      <alignment horizontal="center" vertical="center" wrapText="1"/>
    </xf>
    <xf numFmtId="0" fontId="7" fillId="4" borderId="11" xfId="0" applyFont="1" applyFill="1" applyBorder="1" applyAlignment="1">
      <alignment wrapText="1"/>
    </xf>
    <xf numFmtId="2" fontId="7" fillId="4" borderId="11" xfId="0" applyNumberFormat="1" applyFont="1" applyFill="1" applyBorder="1" applyAlignment="1">
      <alignment horizontal="center" vertical="center" wrapText="1"/>
    </xf>
    <xf numFmtId="44" fontId="7" fillId="4" borderId="11" xfId="0" applyNumberFormat="1" applyFont="1" applyFill="1" applyBorder="1" applyAlignment="1">
      <alignment horizontal="center" vertical="center" wrapText="1"/>
    </xf>
    <xf numFmtId="44" fontId="7" fillId="4" borderId="10" xfId="2" applyFont="1" applyFill="1" applyBorder="1" applyAlignment="1">
      <alignment horizontal="center" vertical="center" wrapText="1"/>
    </xf>
    <xf numFmtId="0" fontId="0" fillId="4" borderId="10" xfId="0" applyFill="1" applyBorder="1"/>
    <xf numFmtId="0" fontId="1" fillId="4" borderId="11" xfId="0" applyFont="1" applyFill="1" applyBorder="1" applyAlignment="1">
      <alignment wrapText="1"/>
    </xf>
    <xf numFmtId="44" fontId="7" fillId="4" borderId="11" xfId="2" applyFont="1" applyFill="1" applyBorder="1" applyAlignment="1">
      <alignment horizontal="center" vertical="center" wrapText="1"/>
    </xf>
    <xf numFmtId="2" fontId="7" fillId="4" borderId="9" xfId="0" applyNumberFormat="1" applyFont="1" applyFill="1" applyBorder="1" applyAlignment="1">
      <alignment horizontal="center" vertical="center" wrapText="1"/>
    </xf>
    <xf numFmtId="44" fontId="7" fillId="4" borderId="9" xfId="0" applyNumberFormat="1" applyFont="1" applyFill="1" applyBorder="1" applyAlignment="1">
      <alignment horizontal="center" vertical="center" wrapText="1"/>
    </xf>
    <xf numFmtId="0" fontId="0" fillId="0" borderId="10" xfId="0" applyBorder="1"/>
    <xf numFmtId="2" fontId="7" fillId="0" borderId="10" xfId="1" applyNumberFormat="1" applyFont="1" applyFill="1" applyBorder="1" applyAlignment="1">
      <alignment horizontal="center" vertical="center" wrapText="1"/>
    </xf>
    <xf numFmtId="0" fontId="1" fillId="0" borderId="12" xfId="0" applyFont="1" applyBorder="1" applyAlignment="1">
      <alignment horizontal="center" vertical="center" wrapText="1"/>
    </xf>
    <xf numFmtId="2" fontId="7" fillId="0" borderId="11" xfId="1" applyNumberFormat="1" applyFont="1" applyFill="1" applyBorder="1" applyAlignment="1">
      <alignment horizontal="center" vertical="center" wrapText="1"/>
    </xf>
    <xf numFmtId="0" fontId="7" fillId="0" borderId="9" xfId="0" applyFont="1" applyBorder="1" applyAlignment="1">
      <alignment horizontal="center" vertical="center" wrapText="1"/>
    </xf>
    <xf numFmtId="2" fontId="7" fillId="0" borderId="9" xfId="1" applyNumberFormat="1" applyFont="1" applyFill="1" applyBorder="1" applyAlignment="1">
      <alignment horizontal="center" vertical="center" wrapText="1"/>
    </xf>
    <xf numFmtId="44" fontId="7" fillId="0" borderId="10" xfId="1" applyNumberFormat="1" applyFont="1" applyFill="1" applyBorder="1" applyAlignment="1">
      <alignment horizontal="center" vertical="center" wrapText="1"/>
    </xf>
    <xf numFmtId="44" fontId="5" fillId="0" borderId="10" xfId="1" applyNumberFormat="1" applyFont="1" applyFill="1" applyBorder="1" applyAlignment="1">
      <alignment horizontal="center" wrapText="1"/>
    </xf>
    <xf numFmtId="0" fontId="1" fillId="0" borderId="2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 xfId="0" applyFont="1" applyBorder="1" applyAlignment="1">
      <alignment wrapText="1"/>
    </xf>
    <xf numFmtId="44" fontId="7" fillId="0" borderId="11" xfId="1" applyNumberFormat="1" applyFont="1" applyFill="1" applyBorder="1" applyAlignment="1">
      <alignment horizontal="center" vertical="center" wrapText="1"/>
    </xf>
    <xf numFmtId="44" fontId="5" fillId="0" borderId="11" xfId="1" applyNumberFormat="1" applyFont="1" applyFill="1" applyBorder="1" applyAlignment="1">
      <alignment horizontal="center" wrapText="1"/>
    </xf>
    <xf numFmtId="44" fontId="7" fillId="0" borderId="9" xfId="1" applyNumberFormat="1" applyFont="1" applyFill="1" applyBorder="1" applyAlignment="1">
      <alignment horizontal="center" vertical="center" wrapText="1"/>
    </xf>
    <xf numFmtId="44" fontId="5" fillId="0" borderId="9" xfId="1" applyNumberFormat="1" applyFont="1" applyFill="1" applyBorder="1" applyAlignment="1">
      <alignment horizontal="center" wrapText="1"/>
    </xf>
    <xf numFmtId="0" fontId="1" fillId="4" borderId="8" xfId="0" applyFont="1" applyFill="1" applyBorder="1" applyAlignment="1">
      <alignment wrapText="1"/>
    </xf>
    <xf numFmtId="0" fontId="1" fillId="0" borderId="12" xfId="0" applyFont="1" applyBorder="1" applyAlignment="1">
      <alignment wrapText="1"/>
    </xf>
    <xf numFmtId="44" fontId="0" fillId="0" borderId="10" xfId="0" applyNumberFormat="1" applyBorder="1" applyAlignment="1">
      <alignment vertical="center"/>
    </xf>
    <xf numFmtId="44" fontId="7" fillId="0" borderId="10" xfId="0" applyNumberFormat="1" applyFont="1" applyBorder="1" applyAlignment="1">
      <alignment horizontal="center" wrapText="1"/>
    </xf>
    <xf numFmtId="2" fontId="7" fillId="0" borderId="9" xfId="0" applyNumberFormat="1" applyFont="1" applyBorder="1" applyAlignment="1">
      <alignment horizontal="center" vertical="center" wrapText="1"/>
    </xf>
    <xf numFmtId="44" fontId="7" fillId="0" borderId="9" xfId="0" applyNumberFormat="1" applyFont="1" applyBorder="1" applyAlignment="1">
      <alignment horizontal="center" vertical="center" wrapText="1"/>
    </xf>
    <xf numFmtId="44" fontId="1" fillId="4" borderId="11" xfId="1" applyNumberFormat="1" applyFont="1" applyFill="1" applyBorder="1" applyAlignment="1">
      <alignment horizontal="center" wrapText="1"/>
    </xf>
    <xf numFmtId="0" fontId="1" fillId="0" borderId="10" xfId="0" applyFont="1" applyBorder="1" applyAlignment="1">
      <alignment horizontal="left" vertical="center" wrapText="1"/>
    </xf>
    <xf numFmtId="0" fontId="5" fillId="2" borderId="16" xfId="0" applyFont="1" applyFill="1" applyBorder="1" applyAlignment="1">
      <alignment horizontal="center" vertical="center"/>
    </xf>
    <xf numFmtId="44" fontId="1" fillId="0" borderId="10" xfId="2" applyFont="1" applyBorder="1" applyAlignment="1">
      <alignment horizontal="left" vertical="center" wrapText="1"/>
    </xf>
    <xf numFmtId="0" fontId="7" fillId="0" borderId="11" xfId="3" applyNumberFormat="1" applyFont="1" applyFill="1" applyBorder="1" applyAlignment="1">
      <alignment horizontal="center" vertical="center" wrapText="1"/>
    </xf>
    <xf numFmtId="0" fontId="1" fillId="0" borderId="9" xfId="0" applyFont="1" applyBorder="1" applyAlignment="1">
      <alignment horizontal="left" vertical="center" wrapText="1"/>
    </xf>
    <xf numFmtId="44" fontId="1" fillId="0" borderId="9" xfId="2" applyFont="1" applyBorder="1" applyAlignment="1">
      <alignment horizontal="left" vertical="center" wrapText="1"/>
    </xf>
    <xf numFmtId="44" fontId="5" fillId="2" borderId="16" xfId="1" applyNumberFormat="1" applyFont="1" applyFill="1" applyBorder="1" applyAlignment="1">
      <alignment horizontal="center"/>
    </xf>
    <xf numFmtId="0" fontId="0" fillId="0" borderId="11" xfId="0" applyBorder="1"/>
    <xf numFmtId="44" fontId="0" fillId="0" borderId="11" xfId="0" applyNumberFormat="1" applyBorder="1"/>
    <xf numFmtId="44" fontId="7" fillId="4" borderId="9" xfId="2" applyFont="1" applyFill="1" applyBorder="1" applyAlignment="1">
      <alignment horizontal="center" vertical="center" wrapText="1"/>
    </xf>
    <xf numFmtId="44" fontId="5" fillId="2" borderId="27" xfId="1" applyNumberFormat="1" applyFont="1" applyFill="1" applyBorder="1" applyAlignment="1">
      <alignment horizontal="center" wrapText="1"/>
    </xf>
    <xf numFmtId="0" fontId="7" fillId="5" borderId="16" xfId="0" applyFont="1" applyFill="1" applyBorder="1" applyAlignment="1">
      <alignment horizontal="center" vertical="center" wrapText="1"/>
    </xf>
    <xf numFmtId="44" fontId="1" fillId="0" borderId="9" xfId="0" applyNumberFormat="1" applyFont="1" applyBorder="1"/>
    <xf numFmtId="0" fontId="7" fillId="4" borderId="23" xfId="0" applyFont="1" applyFill="1" applyBorder="1" applyAlignment="1">
      <alignment horizontal="center" vertical="center" wrapText="1"/>
    </xf>
    <xf numFmtId="0" fontId="1" fillId="0" borderId="11" xfId="0" applyFont="1" applyBorder="1"/>
    <xf numFmtId="0" fontId="1" fillId="4" borderId="23" xfId="0" applyFont="1" applyFill="1" applyBorder="1" applyAlignment="1">
      <alignment horizontal="center" vertical="center" wrapText="1"/>
    </xf>
    <xf numFmtId="2" fontId="7" fillId="4" borderId="23" xfId="1" applyNumberFormat="1" applyFont="1" applyFill="1" applyBorder="1" applyAlignment="1">
      <alignment horizontal="center" vertical="center" wrapText="1"/>
    </xf>
    <xf numFmtId="44" fontId="7" fillId="4" borderId="23" xfId="1" applyNumberFormat="1" applyFont="1" applyFill="1" applyBorder="1" applyAlignment="1">
      <alignment horizontal="center" vertical="center" wrapText="1"/>
    </xf>
    <xf numFmtId="44" fontId="5" fillId="4" borderId="23" xfId="1" applyNumberFormat="1" applyFont="1" applyFill="1" applyBorder="1" applyAlignment="1">
      <alignment horizontal="center" wrapText="1"/>
    </xf>
    <xf numFmtId="44" fontId="7" fillId="0" borderId="11" xfId="1" applyNumberFormat="1" applyFont="1" applyBorder="1" applyAlignment="1">
      <alignment horizontal="center" vertical="center" wrapText="1"/>
    </xf>
    <xf numFmtId="44" fontId="5" fillId="0" borderId="11" xfId="1" applyNumberFormat="1" applyFont="1" applyBorder="1" applyAlignment="1">
      <alignment horizontal="center" wrapText="1"/>
    </xf>
    <xf numFmtId="0" fontId="7" fillId="4" borderId="9" xfId="0" applyFont="1" applyFill="1" applyBorder="1" applyAlignment="1">
      <alignment horizontal="left" wrapText="1"/>
    </xf>
    <xf numFmtId="0" fontId="7" fillId="4" borderId="9" xfId="0" applyFont="1" applyFill="1" applyBorder="1" applyAlignment="1">
      <alignment horizontal="center" wrapText="1"/>
    </xf>
    <xf numFmtId="0" fontId="5" fillId="4" borderId="9" xfId="0" applyFont="1" applyFill="1" applyBorder="1" applyAlignment="1">
      <alignment horizontal="center" wrapText="1"/>
    </xf>
    <xf numFmtId="44" fontId="5" fillId="4" borderId="9" xfId="0" applyNumberFormat="1" applyFont="1" applyFill="1" applyBorder="1" applyAlignment="1">
      <alignment horizontal="center" wrapText="1"/>
    </xf>
    <xf numFmtId="44" fontId="5" fillId="2" borderId="16" xfId="0" applyNumberFormat="1" applyFont="1" applyFill="1" applyBorder="1" applyAlignment="1">
      <alignment horizontal="center" wrapText="1"/>
    </xf>
    <xf numFmtId="0" fontId="1" fillId="0" borderId="10" xfId="3" applyNumberFormat="1" applyFont="1" applyFill="1" applyBorder="1" applyAlignment="1">
      <alignment horizontal="left" vertical="center" wrapText="1"/>
    </xf>
    <xf numFmtId="0" fontId="0" fillId="0" borderId="10" xfId="0" applyBorder="1" applyAlignment="1">
      <alignment horizontal="left" vertical="center" wrapText="1"/>
    </xf>
    <xf numFmtId="0" fontId="1" fillId="0" borderId="11" xfId="0" applyFont="1" applyBorder="1" applyAlignment="1">
      <alignment horizontal="left" vertical="center" wrapText="1"/>
    </xf>
    <xf numFmtId="44" fontId="1" fillId="0" borderId="11" xfId="2" applyFont="1" applyBorder="1" applyAlignment="1">
      <alignment horizontal="left" vertical="center" wrapText="1"/>
    </xf>
    <xf numFmtId="44" fontId="1" fillId="4" borderId="9" xfId="1" applyNumberFormat="1" applyFont="1" applyFill="1" applyBorder="1" applyAlignment="1">
      <alignment horizontal="center" wrapText="1"/>
    </xf>
    <xf numFmtId="0" fontId="1" fillId="4" borderId="12" xfId="0" applyFont="1" applyFill="1" applyBorder="1" applyAlignment="1">
      <alignment wrapText="1"/>
    </xf>
    <xf numFmtId="0" fontId="7" fillId="4" borderId="12" xfId="0" applyFont="1" applyFill="1" applyBorder="1" applyAlignment="1">
      <alignment wrapText="1"/>
    </xf>
    <xf numFmtId="0" fontId="1" fillId="4" borderId="10" xfId="0" applyFont="1" applyFill="1" applyBorder="1"/>
    <xf numFmtId="44" fontId="1" fillId="4" borderId="11" xfId="1" applyNumberFormat="1" applyFont="1" applyFill="1" applyBorder="1" applyAlignment="1">
      <alignment horizontal="center" vertical="center" wrapText="1"/>
    </xf>
    <xf numFmtId="10" fontId="1" fillId="0" borderId="9" xfId="2" applyNumberFormat="1" applyFont="1" applyBorder="1" applyAlignment="1">
      <alignment horizontal="right" vertical="center" wrapText="1"/>
    </xf>
    <xf numFmtId="10" fontId="1" fillId="0" borderId="11" xfId="2" applyNumberFormat="1" applyFont="1" applyBorder="1" applyAlignment="1">
      <alignment horizontal="right" vertical="center" wrapText="1"/>
    </xf>
    <xf numFmtId="44" fontId="9" fillId="0" borderId="10" xfId="4" applyNumberFormat="1" applyFont="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44" fontId="1" fillId="4" borderId="16" xfId="0" applyNumberFormat="1" applyFont="1" applyFill="1" applyBorder="1" applyAlignment="1">
      <alignment horizontal="center" wrapText="1"/>
    </xf>
    <xf numFmtId="44" fontId="1" fillId="4" borderId="16" xfId="0" applyNumberFormat="1" applyFont="1" applyFill="1" applyBorder="1" applyAlignment="1">
      <alignment wrapText="1"/>
    </xf>
    <xf numFmtId="0" fontId="2" fillId="0" borderId="33" xfId="0" applyFont="1" applyBorder="1" applyAlignment="1">
      <alignment horizontal="left"/>
    </xf>
    <xf numFmtId="0" fontId="2" fillId="0" borderId="18" xfId="0" applyFont="1" applyBorder="1"/>
    <xf numFmtId="0" fontId="2" fillId="0" borderId="35" xfId="0" applyFont="1" applyBorder="1" applyAlignment="1">
      <alignment horizontal="left"/>
    </xf>
    <xf numFmtId="0" fontId="5" fillId="7" borderId="37" xfId="0" applyFont="1" applyFill="1" applyBorder="1" applyAlignment="1">
      <alignment horizontal="center" vertical="center"/>
    </xf>
    <xf numFmtId="0" fontId="5" fillId="7" borderId="38" xfId="0" applyFont="1" applyFill="1" applyBorder="1" applyAlignment="1">
      <alignment horizontal="center" vertical="center"/>
    </xf>
    <xf numFmtId="0" fontId="5" fillId="7" borderId="39" xfId="0" applyFont="1" applyFill="1" applyBorder="1" applyAlignment="1">
      <alignment horizontal="center" vertical="center"/>
    </xf>
    <xf numFmtId="0" fontId="2" fillId="0" borderId="1" xfId="0" applyFont="1" applyBorder="1"/>
    <xf numFmtId="10" fontId="0" fillId="0" borderId="40" xfId="0" applyNumberFormat="1" applyBorder="1"/>
    <xf numFmtId="10" fontId="0" fillId="0" borderId="33" xfId="0" applyNumberFormat="1" applyBorder="1"/>
    <xf numFmtId="10" fontId="0" fillId="0" borderId="17" xfId="9" applyNumberFormat="1" applyFont="1" applyBorder="1"/>
    <xf numFmtId="164" fontId="2" fillId="0" borderId="23" xfId="1" applyFont="1" applyBorder="1"/>
    <xf numFmtId="164" fontId="12" fillId="0" borderId="0" xfId="1" applyFont="1" applyBorder="1"/>
    <xf numFmtId="10" fontId="0" fillId="0" borderId="30" xfId="0" applyNumberFormat="1" applyBorder="1"/>
    <xf numFmtId="10" fontId="0" fillId="0" borderId="37" xfId="0" applyNumberFormat="1" applyBorder="1"/>
    <xf numFmtId="10" fontId="0" fillId="2" borderId="14" xfId="0" applyNumberFormat="1" applyFill="1" applyBorder="1"/>
    <xf numFmtId="4" fontId="0" fillId="2" borderId="20" xfId="0" applyNumberFormat="1" applyFill="1" applyBorder="1"/>
    <xf numFmtId="164" fontId="2" fillId="0" borderId="4" xfId="1" applyFont="1" applyBorder="1"/>
    <xf numFmtId="10" fontId="0" fillId="0" borderId="45" xfId="0" applyNumberFormat="1" applyBorder="1"/>
    <xf numFmtId="4" fontId="0" fillId="0" borderId="0" xfId="0" applyNumberFormat="1"/>
    <xf numFmtId="164" fontId="2" fillId="2" borderId="19" xfId="1" applyFont="1" applyFill="1" applyBorder="1"/>
    <xf numFmtId="164" fontId="2" fillId="0" borderId="11" xfId="1" applyFont="1" applyBorder="1"/>
    <xf numFmtId="10" fontId="0" fillId="0" borderId="47" xfId="0" applyNumberFormat="1" applyBorder="1"/>
    <xf numFmtId="4" fontId="0" fillId="7" borderId="48" xfId="0" applyNumberFormat="1" applyFill="1" applyBorder="1"/>
    <xf numFmtId="10" fontId="0" fillId="0" borderId="12" xfId="0" applyNumberFormat="1" applyBorder="1"/>
    <xf numFmtId="164" fontId="12" fillId="4" borderId="17" xfId="1" applyFont="1" applyFill="1" applyBorder="1"/>
    <xf numFmtId="0" fontId="12" fillId="4" borderId="3" xfId="0" applyFont="1" applyFill="1" applyBorder="1"/>
    <xf numFmtId="164" fontId="2" fillId="4" borderId="11" xfId="1" applyFont="1" applyFill="1" applyBorder="1"/>
    <xf numFmtId="0" fontId="12" fillId="4" borderId="5" xfId="0" applyFont="1" applyFill="1" applyBorder="1"/>
    <xf numFmtId="164" fontId="2" fillId="4" borderId="23" xfId="1" applyFont="1" applyFill="1" applyBorder="1"/>
    <xf numFmtId="164" fontId="12" fillId="4" borderId="7" xfId="1" applyFont="1" applyFill="1" applyBorder="1"/>
    <xf numFmtId="0" fontId="1" fillId="4" borderId="23" xfId="0" applyFont="1" applyFill="1" applyBorder="1" applyAlignment="1">
      <alignment wrapText="1"/>
    </xf>
    <xf numFmtId="0" fontId="3" fillId="0" borderId="3" xfId="0" applyFont="1" applyBorder="1"/>
    <xf numFmtId="164" fontId="3" fillId="0" borderId="1" xfId="1" applyFont="1" applyBorder="1"/>
    <xf numFmtId="0" fontId="12" fillId="2" borderId="16" xfId="0" applyFont="1" applyFill="1" applyBorder="1" applyAlignment="1">
      <alignment horizontal="center"/>
    </xf>
    <xf numFmtId="44" fontId="1" fillId="4" borderId="9" xfId="0" applyNumberFormat="1" applyFont="1" applyFill="1" applyBorder="1" applyAlignment="1">
      <alignment wrapText="1"/>
    </xf>
    <xf numFmtId="44" fontId="1" fillId="4" borderId="10" xfId="0" applyNumberFormat="1" applyFont="1" applyFill="1" applyBorder="1" applyAlignment="1">
      <alignment wrapText="1"/>
    </xf>
    <xf numFmtId="44" fontId="12" fillId="2" borderId="16" xfId="0" applyNumberFormat="1" applyFont="1" applyFill="1" applyBorder="1"/>
    <xf numFmtId="44" fontId="12" fillId="9" borderId="16" xfId="0" applyNumberFormat="1" applyFont="1" applyFill="1" applyBorder="1"/>
    <xf numFmtId="0" fontId="12" fillId="0" borderId="16" xfId="0" applyFont="1" applyBorder="1" applyAlignment="1">
      <alignment horizontal="center"/>
    </xf>
    <xf numFmtId="10" fontId="0" fillId="0" borderId="17" xfId="0" applyNumberFormat="1" applyBorder="1"/>
    <xf numFmtId="10" fontId="0" fillId="0" borderId="7" xfId="0" applyNumberFormat="1" applyBorder="1"/>
    <xf numFmtId="10" fontId="0" fillId="0" borderId="2" xfId="0" applyNumberFormat="1" applyBorder="1"/>
    <xf numFmtId="0" fontId="1" fillId="4" borderId="25" xfId="0" applyFont="1" applyFill="1" applyBorder="1" applyAlignment="1">
      <alignment horizontal="center" vertical="center" wrapText="1"/>
    </xf>
    <xf numFmtId="10" fontId="1" fillId="0" borderId="17" xfId="0" applyNumberFormat="1" applyFont="1" applyBorder="1"/>
    <xf numFmtId="0" fontId="5" fillId="3" borderId="16" xfId="0" applyFont="1" applyFill="1" applyBorder="1"/>
    <xf numFmtId="0" fontId="5" fillId="0" borderId="16" xfId="0" applyFont="1" applyBorder="1"/>
    <xf numFmtId="4" fontId="5" fillId="3" borderId="16" xfId="0" applyNumberFormat="1" applyFont="1" applyFill="1" applyBorder="1"/>
    <xf numFmtId="0" fontId="1" fillId="4" borderId="31" xfId="0" applyFont="1" applyFill="1" applyBorder="1" applyAlignment="1">
      <alignment horizontal="center" vertical="center" wrapText="1"/>
    </xf>
    <xf numFmtId="0" fontId="2" fillId="4" borderId="37" xfId="0" applyFont="1" applyFill="1" applyBorder="1" applyAlignment="1">
      <alignment horizontal="left"/>
    </xf>
    <xf numFmtId="0" fontId="1" fillId="4" borderId="48" xfId="0" applyFont="1" applyFill="1" applyBorder="1" applyAlignment="1">
      <alignment horizontal="center" vertical="center" wrapText="1"/>
    </xf>
    <xf numFmtId="0" fontId="1" fillId="4" borderId="43" xfId="0" applyFont="1" applyFill="1" applyBorder="1" applyAlignment="1">
      <alignment wrapText="1"/>
    </xf>
    <xf numFmtId="0" fontId="2" fillId="4" borderId="48" xfId="0" applyFont="1" applyFill="1" applyBorder="1" applyAlignment="1">
      <alignment horizontal="left"/>
    </xf>
    <xf numFmtId="0" fontId="12" fillId="4" borderId="43" xfId="0" applyFont="1" applyFill="1" applyBorder="1"/>
    <xf numFmtId="164" fontId="12" fillId="4" borderId="50" xfId="1" applyFont="1" applyFill="1" applyBorder="1"/>
    <xf numFmtId="164" fontId="12" fillId="4" borderId="51" xfId="1" applyFont="1" applyFill="1" applyBorder="1"/>
    <xf numFmtId="164" fontId="12" fillId="4" borderId="46" xfId="1" applyFont="1" applyFill="1" applyBorder="1"/>
    <xf numFmtId="164" fontId="12" fillId="4" borderId="36" xfId="1" applyFont="1" applyFill="1" applyBorder="1"/>
    <xf numFmtId="164" fontId="3" fillId="0" borderId="50" xfId="1" applyFont="1" applyBorder="1"/>
    <xf numFmtId="164" fontId="3" fillId="0" borderId="51" xfId="1" applyFont="1" applyBorder="1"/>
    <xf numFmtId="164" fontId="2" fillId="2" borderId="15" xfId="1" applyFont="1" applyFill="1" applyBorder="1"/>
    <xf numFmtId="0" fontId="2" fillId="0" borderId="28" xfId="0" applyFont="1" applyBorder="1" applyAlignment="1">
      <alignment horizontal="center"/>
    </xf>
    <xf numFmtId="0" fontId="3" fillId="2" borderId="16" xfId="0" applyFont="1" applyFill="1" applyBorder="1" applyAlignment="1">
      <alignment horizontal="center"/>
    </xf>
    <xf numFmtId="0" fontId="2" fillId="4" borderId="16" xfId="0" applyFont="1" applyFill="1" applyBorder="1" applyAlignment="1">
      <alignment horizontal="center"/>
    </xf>
    <xf numFmtId="0" fontId="3" fillId="0" borderId="45" xfId="0" applyFont="1" applyBorder="1" applyAlignment="1">
      <alignment horizontal="center"/>
    </xf>
    <xf numFmtId="0" fontId="3" fillId="0" borderId="23" xfId="0" applyFont="1" applyBorder="1" applyAlignment="1">
      <alignment horizontal="center"/>
    </xf>
    <xf numFmtId="0" fontId="3" fillId="0" borderId="8" xfId="0" applyFont="1" applyBorder="1" applyAlignment="1">
      <alignment horizontal="center"/>
    </xf>
    <xf numFmtId="0" fontId="3" fillId="0" borderId="4" xfId="0" applyFont="1" applyBorder="1" applyAlignment="1">
      <alignment horizontal="center"/>
    </xf>
    <xf numFmtId="0" fontId="0" fillId="0" borderId="22" xfId="0" applyBorder="1"/>
    <xf numFmtId="0" fontId="2" fillId="0" borderId="22" xfId="0" applyFont="1" applyBorder="1"/>
    <xf numFmtId="0" fontId="12" fillId="0" borderId="42" xfId="0" applyFont="1" applyBorder="1"/>
    <xf numFmtId="44" fontId="3" fillId="2" borderId="22" xfId="0" applyNumberFormat="1" applyFont="1" applyFill="1" applyBorder="1"/>
    <xf numFmtId="44" fontId="12" fillId="2" borderId="16" xfId="1" applyNumberFormat="1" applyFont="1" applyFill="1" applyBorder="1"/>
    <xf numFmtId="44" fontId="12" fillId="2" borderId="22" xfId="1" applyNumberFormat="1" applyFont="1" applyFill="1" applyBorder="1"/>
    <xf numFmtId="44" fontId="3" fillId="8" borderId="22" xfId="1" applyNumberFormat="1" applyFont="1" applyFill="1" applyBorder="1"/>
    <xf numFmtId="44" fontId="0" fillId="0" borderId="32" xfId="0" applyNumberFormat="1" applyBorder="1"/>
    <xf numFmtId="44" fontId="0" fillId="0" borderId="36" xfId="0" applyNumberFormat="1" applyBorder="1"/>
    <xf numFmtId="44" fontId="0" fillId="0" borderId="34" xfId="0" applyNumberFormat="1" applyBorder="1"/>
    <xf numFmtId="44" fontId="0" fillId="0" borderId="44" xfId="0" applyNumberFormat="1" applyBorder="1"/>
    <xf numFmtId="44" fontId="0" fillId="2" borderId="15" xfId="0" applyNumberFormat="1" applyFill="1" applyBorder="1"/>
    <xf numFmtId="44" fontId="0" fillId="0" borderId="46" xfId="0" applyNumberFormat="1" applyBorder="1"/>
    <xf numFmtId="44" fontId="0" fillId="7" borderId="16" xfId="0" applyNumberFormat="1" applyFill="1" applyBorder="1"/>
    <xf numFmtId="44" fontId="5" fillId="3" borderId="16" xfId="0" applyNumberFormat="1" applyFont="1" applyFill="1" applyBorder="1"/>
    <xf numFmtId="44" fontId="0" fillId="7" borderId="49" xfId="0" applyNumberFormat="1" applyFill="1" applyBorder="1"/>
    <xf numFmtId="44" fontId="0" fillId="0" borderId="41" xfId="0" applyNumberFormat="1" applyBorder="1"/>
    <xf numFmtId="44" fontId="0" fillId="0" borderId="38" xfId="0" applyNumberFormat="1" applyBorder="1"/>
    <xf numFmtId="0" fontId="1" fillId="0" borderId="0" xfId="0" applyFont="1" applyAlignment="1">
      <alignment horizontal="center" vertical="center" wrapText="1"/>
    </xf>
    <xf numFmtId="44" fontId="1" fillId="0" borderId="0" xfId="1" applyNumberFormat="1" applyFont="1" applyBorder="1" applyAlignment="1">
      <alignment horizontal="center" wrapText="1"/>
    </xf>
    <xf numFmtId="44" fontId="1" fillId="0" borderId="12" xfId="1" applyNumberFormat="1" applyFont="1" applyBorder="1" applyAlignment="1">
      <alignment horizontal="center" wrapText="1"/>
    </xf>
    <xf numFmtId="44" fontId="7" fillId="0" borderId="12" xfId="0" applyNumberFormat="1" applyFont="1" applyBorder="1" applyAlignment="1">
      <alignment horizontal="center" vertical="center" wrapText="1"/>
    </xf>
    <xf numFmtId="0" fontId="0" fillId="0" borderId="12" xfId="0" applyBorder="1"/>
    <xf numFmtId="44" fontId="7" fillId="0" borderId="52" xfId="0" applyNumberFormat="1" applyFont="1" applyBorder="1" applyAlignment="1">
      <alignment horizontal="center" vertical="center" wrapText="1"/>
    </xf>
    <xf numFmtId="0" fontId="1" fillId="0" borderId="17" xfId="0" applyFont="1" applyBorder="1" applyAlignment="1">
      <alignment horizontal="center" vertical="center" wrapText="1"/>
    </xf>
    <xf numFmtId="2" fontId="0" fillId="0" borderId="0" xfId="0" applyNumberFormat="1" applyAlignment="1">
      <alignment horizontal="center"/>
    </xf>
    <xf numFmtId="0" fontId="3" fillId="0" borderId="18" xfId="0" applyFont="1" applyBorder="1" applyAlignment="1">
      <alignment horizontal="center"/>
    </xf>
    <xf numFmtId="0" fontId="3" fillId="0" borderId="12" xfId="0" applyFont="1" applyBorder="1" applyAlignment="1">
      <alignment horizontal="center"/>
    </xf>
    <xf numFmtId="0" fontId="4" fillId="3" borderId="18" xfId="0" applyFont="1" applyFill="1" applyBorder="1" applyAlignment="1">
      <alignment horizontal="center"/>
    </xf>
    <xf numFmtId="0" fontId="4" fillId="3" borderId="17" xfId="0" applyFont="1" applyFill="1" applyBorder="1" applyAlignment="1">
      <alignment horizontal="center"/>
    </xf>
    <xf numFmtId="0" fontId="4" fillId="3" borderId="12" xfId="0" applyFont="1" applyFill="1" applyBorder="1" applyAlignment="1">
      <alignment horizontal="center"/>
    </xf>
    <xf numFmtId="0" fontId="5" fillId="2" borderId="16" xfId="0" applyFont="1" applyFill="1" applyBorder="1" applyAlignment="1">
      <alignment horizontal="center"/>
    </xf>
    <xf numFmtId="0" fontId="11" fillId="6" borderId="16" xfId="0" applyFont="1" applyFill="1" applyBorder="1" applyAlignment="1">
      <alignment horizontal="center" wrapText="1"/>
    </xf>
    <xf numFmtId="44" fontId="11" fillId="6" borderId="16" xfId="0" applyNumberFormat="1" applyFont="1" applyFill="1" applyBorder="1" applyAlignment="1">
      <alignment horizontal="center" vertical="center" wrapText="1"/>
    </xf>
    <xf numFmtId="44" fontId="11" fillId="6" borderId="16" xfId="0" applyNumberFormat="1" applyFont="1" applyFill="1" applyBorder="1" applyAlignment="1">
      <alignment horizontal="center" wrapText="1"/>
    </xf>
    <xf numFmtId="0" fontId="5" fillId="5" borderId="16" xfId="0" applyFont="1" applyFill="1" applyBorder="1" applyAlignment="1">
      <alignment horizontal="center" wrapText="1"/>
    </xf>
    <xf numFmtId="0" fontId="5" fillId="5" borderId="14" xfId="0" applyFont="1" applyFill="1" applyBorder="1" applyAlignment="1">
      <alignment horizontal="center" wrapText="1"/>
    </xf>
    <xf numFmtId="0" fontId="5" fillId="5" borderId="13" xfId="0" applyFont="1" applyFill="1" applyBorder="1" applyAlignment="1">
      <alignment horizontal="center" wrapText="1"/>
    </xf>
    <xf numFmtId="0" fontId="5" fillId="5" borderId="19" xfId="0" applyFont="1" applyFill="1" applyBorder="1" applyAlignment="1">
      <alignment horizontal="center" wrapText="1"/>
    </xf>
    <xf numFmtId="0" fontId="5" fillId="5" borderId="15" xfId="0" applyFont="1" applyFill="1" applyBorder="1" applyAlignment="1">
      <alignment horizontal="center" wrapText="1"/>
    </xf>
    <xf numFmtId="0" fontId="5" fillId="2" borderId="16" xfId="0" applyFont="1" applyFill="1" applyBorder="1" applyAlignment="1">
      <alignment horizontal="center" wrapText="1"/>
    </xf>
    <xf numFmtId="0" fontId="5" fillId="5" borderId="22" xfId="0" applyFont="1" applyFill="1" applyBorder="1" applyAlignment="1">
      <alignment horizontal="center" wrapText="1"/>
    </xf>
    <xf numFmtId="0" fontId="5" fillId="5" borderId="20" xfId="0" applyFont="1" applyFill="1" applyBorder="1" applyAlignment="1">
      <alignment horizontal="center" wrapText="1"/>
    </xf>
    <xf numFmtId="0" fontId="5" fillId="5" borderId="21" xfId="0" applyFont="1" applyFill="1" applyBorder="1" applyAlignment="1">
      <alignment horizontal="center" wrapText="1"/>
    </xf>
    <xf numFmtId="0" fontId="5" fillId="2" borderId="22"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2" borderId="24" xfId="0" applyFont="1" applyFill="1" applyBorder="1" applyAlignment="1">
      <alignment horizontal="center" wrapText="1"/>
    </xf>
    <xf numFmtId="0" fontId="5" fillId="2" borderId="27" xfId="0" applyFont="1" applyFill="1" applyBorder="1" applyAlignment="1">
      <alignment horizontal="center" wrapText="1"/>
    </xf>
    <xf numFmtId="0" fontId="5" fillId="5" borderId="26" xfId="0" applyFont="1" applyFill="1" applyBorder="1" applyAlignment="1">
      <alignment horizontal="center" wrapText="1"/>
    </xf>
    <xf numFmtId="0" fontId="5" fillId="0" borderId="22" xfId="0" applyFont="1" applyBorder="1" applyAlignment="1">
      <alignment horizontal="center" wrapText="1"/>
    </xf>
    <xf numFmtId="0" fontId="5" fillId="0" borderId="20" xfId="0" applyFont="1" applyBorder="1" applyAlignment="1">
      <alignment horizontal="center" wrapText="1"/>
    </xf>
    <xf numFmtId="0" fontId="5" fillId="0" borderId="21" xfId="0" applyFont="1" applyBorder="1" applyAlignment="1">
      <alignment horizontal="center" wrapText="1"/>
    </xf>
    <xf numFmtId="0" fontId="1" fillId="4" borderId="16" xfId="0" applyFont="1" applyFill="1" applyBorder="1" applyAlignment="1">
      <alignment horizontal="left" wrapText="1"/>
    </xf>
    <xf numFmtId="0" fontId="1" fillId="4" borderId="14" xfId="0" applyFont="1" applyFill="1" applyBorder="1" applyAlignment="1">
      <alignment horizontal="left" wrapText="1"/>
    </xf>
    <xf numFmtId="0" fontId="1" fillId="4" borderId="13" xfId="0" applyFont="1" applyFill="1" applyBorder="1" applyAlignment="1">
      <alignment horizontal="left" wrapText="1"/>
    </xf>
    <xf numFmtId="0" fontId="1" fillId="4" borderId="19" xfId="0" applyFont="1" applyFill="1" applyBorder="1" applyAlignment="1">
      <alignment horizontal="left" wrapText="1"/>
    </xf>
    <xf numFmtId="0" fontId="1" fillId="4" borderId="15" xfId="0" applyFont="1" applyFill="1" applyBorder="1" applyAlignment="1">
      <alignment horizontal="left" wrapText="1"/>
    </xf>
    <xf numFmtId="0" fontId="1" fillId="4" borderId="22" xfId="0" applyFont="1" applyFill="1" applyBorder="1" applyAlignment="1">
      <alignment horizontal="left" wrapText="1"/>
    </xf>
    <xf numFmtId="0" fontId="1" fillId="4" borderId="20" xfId="0" applyFont="1" applyFill="1" applyBorder="1" applyAlignment="1">
      <alignment horizontal="left" wrapText="1"/>
    </xf>
    <xf numFmtId="0" fontId="1" fillId="4" borderId="21" xfId="0" applyFont="1" applyFill="1" applyBorder="1" applyAlignment="1">
      <alignment horizontal="left" wrapText="1"/>
    </xf>
    <xf numFmtId="0" fontId="1" fillId="4" borderId="26" xfId="0" applyFont="1" applyFill="1" applyBorder="1" applyAlignment="1">
      <alignment horizontal="left" wrapText="1"/>
    </xf>
    <xf numFmtId="0" fontId="0" fillId="0" borderId="20" xfId="0" applyBorder="1" applyAlignment="1">
      <alignment horizontal="center"/>
    </xf>
    <xf numFmtId="0" fontId="0" fillId="0" borderId="21" xfId="0" applyBorder="1" applyAlignment="1">
      <alignment horizontal="center"/>
    </xf>
    <xf numFmtId="0" fontId="3" fillId="2" borderId="22" xfId="0" applyFont="1" applyFill="1" applyBorder="1" applyAlignment="1">
      <alignment horizontal="center"/>
    </xf>
    <xf numFmtId="0" fontId="3" fillId="2" borderId="42" xfId="0" applyFont="1" applyFill="1" applyBorder="1" applyAlignment="1">
      <alignment horizontal="center"/>
    </xf>
    <xf numFmtId="0" fontId="3" fillId="8" borderId="22" xfId="0" applyFont="1" applyFill="1" applyBorder="1" applyAlignment="1">
      <alignment horizontal="center"/>
    </xf>
    <xf numFmtId="0" fontId="3" fillId="8" borderId="20" xfId="0" applyFont="1" applyFill="1" applyBorder="1" applyAlignment="1">
      <alignment horizontal="center"/>
    </xf>
    <xf numFmtId="0" fontId="3" fillId="8" borderId="21" xfId="0" applyFont="1" applyFill="1" applyBorder="1" applyAlignment="1">
      <alignment horizontal="center"/>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33" xfId="0" applyFont="1" applyFill="1" applyBorder="1" applyAlignment="1">
      <alignment horizontal="center" vertical="center"/>
    </xf>
    <xf numFmtId="0" fontId="5" fillId="7" borderId="34" xfId="0" applyFont="1" applyFill="1" applyBorder="1" applyAlignment="1">
      <alignment horizontal="center" vertical="center"/>
    </xf>
    <xf numFmtId="0" fontId="12" fillId="2" borderId="20" xfId="0" applyFont="1" applyFill="1" applyBorder="1" applyAlignment="1">
      <alignment horizontal="center"/>
    </xf>
    <xf numFmtId="0" fontId="12" fillId="2" borderId="21" xfId="0" applyFont="1" applyFill="1" applyBorder="1" applyAlignment="1">
      <alignment horizontal="center"/>
    </xf>
    <xf numFmtId="0" fontId="4" fillId="3" borderId="22" xfId="0" applyFont="1" applyFill="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12" fillId="9" borderId="20" xfId="0" applyFont="1" applyFill="1" applyBorder="1" applyAlignment="1">
      <alignment horizontal="center"/>
    </xf>
    <xf numFmtId="0" fontId="12" fillId="9" borderId="21" xfId="0" applyFont="1" applyFill="1" applyBorder="1" applyAlignment="1">
      <alignment horizontal="center"/>
    </xf>
    <xf numFmtId="0" fontId="5" fillId="7" borderId="28" xfId="0" applyFont="1" applyFill="1" applyBorder="1" applyAlignment="1">
      <alignment horizontal="center" vertical="center"/>
    </xf>
    <xf numFmtId="0" fontId="5" fillId="7" borderId="29" xfId="0" applyFont="1" applyFill="1" applyBorder="1" applyAlignment="1">
      <alignment horizontal="center" vertical="center"/>
    </xf>
    <xf numFmtId="0" fontId="5" fillId="7" borderId="35" xfId="0" applyFont="1" applyFill="1" applyBorder="1" applyAlignment="1">
      <alignment horizontal="center" vertical="center"/>
    </xf>
    <xf numFmtId="0" fontId="5" fillId="7" borderId="36" xfId="0" applyFont="1" applyFill="1" applyBorder="1" applyAlignment="1">
      <alignment horizontal="center" vertical="center"/>
    </xf>
  </cellXfs>
  <cellStyles count="10">
    <cellStyle name="Moeda" xfId="2" builtinId="4"/>
    <cellStyle name="Moeda 2" xfId="6"/>
    <cellStyle name="Normal" xfId="0" builtinId="0"/>
    <cellStyle name="Normal 10 2" xfId="4"/>
    <cellStyle name="Normal 10 2 2" xfId="8"/>
    <cellStyle name="Porcentagem" xfId="9" builtinId="5"/>
    <cellStyle name="Separador de milhares" xfId="1" builtinId="3"/>
    <cellStyle name="Vírgula 2" xfId="5"/>
    <cellStyle name="Vírgula 3" xfId="3"/>
    <cellStyle name="Vírgula 3 2" xfId="7"/>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3:G4"/>
  <sheetViews>
    <sheetView workbookViewId="0">
      <selection activeCell="A3" sqref="A3:G5"/>
    </sheetView>
  </sheetViews>
  <sheetFormatPr defaultRowHeight="12.75"/>
  <cols>
    <col min="1" max="1" width="10" customWidth="1"/>
    <col min="2" max="2" width="20.7109375" customWidth="1"/>
    <col min="3" max="3" width="12.42578125" customWidth="1"/>
    <col min="4" max="4" width="13.140625" customWidth="1"/>
    <col min="6" max="6" width="13.85546875" customWidth="1"/>
    <col min="7" max="7" width="15.5703125" customWidth="1"/>
  </cols>
  <sheetData>
    <row r="3" spans="1:7">
      <c r="A3" s="21"/>
      <c r="B3" s="21"/>
      <c r="C3" s="21"/>
      <c r="D3" s="21"/>
      <c r="E3" s="275"/>
      <c r="F3" s="276"/>
      <c r="G3" s="21"/>
    </row>
    <row r="4" spans="1:7">
      <c r="A4" s="18"/>
      <c r="B4" s="17"/>
      <c r="C4" s="17"/>
      <c r="D4" s="17"/>
      <c r="E4" s="19"/>
      <c r="F4" s="19"/>
      <c r="G4" s="17"/>
    </row>
  </sheetData>
  <mergeCells count="1">
    <mergeCell ref="E3:F3"/>
  </mergeCells>
  <phoneticPr fontId="6" type="noConversion"/>
  <pageMargins left="0.78740157499999996" right="0.78740157499999996" top="0.984251969" bottom="0.984251969" header="0.49212598499999999" footer="0.49212598499999999"/>
  <headerFooter alignWithMargins="0"/>
</worksheet>
</file>

<file path=xl/worksheets/sheet2.xml><?xml version="1.0" encoding="utf-8"?>
<worksheet xmlns="http://schemas.openxmlformats.org/spreadsheetml/2006/main" xmlns:r="http://schemas.openxmlformats.org/officeDocument/2006/relationships">
  <dimension ref="B2:H11"/>
  <sheetViews>
    <sheetView workbookViewId="0">
      <selection activeCell="B2" sqref="B2:I12"/>
    </sheetView>
  </sheetViews>
  <sheetFormatPr defaultRowHeight="12.75"/>
  <cols>
    <col min="8" max="8" width="17.85546875" customWidth="1"/>
  </cols>
  <sheetData>
    <row r="2" spans="2:8">
      <c r="B2" s="3" t="s">
        <v>10</v>
      </c>
      <c r="C2" s="4"/>
      <c r="D2" s="4"/>
      <c r="E2" s="4"/>
      <c r="F2" s="4"/>
      <c r="G2" s="5"/>
      <c r="H2" s="6"/>
    </row>
    <row r="3" spans="2:8">
      <c r="B3" s="7" t="s">
        <v>11</v>
      </c>
      <c r="C3" s="8"/>
      <c r="D3" s="8"/>
      <c r="E3" s="8"/>
      <c r="F3" s="8"/>
      <c r="G3" s="1"/>
      <c r="H3" s="9"/>
    </row>
    <row r="4" spans="2:8">
      <c r="B4" s="10" t="s">
        <v>0</v>
      </c>
      <c r="C4" s="11" t="s">
        <v>12</v>
      </c>
      <c r="D4" s="11"/>
      <c r="E4" s="11"/>
      <c r="F4" s="12"/>
      <c r="G4" s="13"/>
      <c r="H4" s="14"/>
    </row>
    <row r="5" spans="2:8">
      <c r="B5" s="1"/>
      <c r="C5" s="1"/>
      <c r="D5" s="1"/>
      <c r="E5" s="1"/>
      <c r="F5" s="15"/>
      <c r="G5" s="1"/>
      <c r="H5" s="1"/>
    </row>
    <row r="6" spans="2:8" ht="25.5">
      <c r="B6" s="277" t="s">
        <v>1</v>
      </c>
      <c r="C6" s="278"/>
      <c r="D6" s="278"/>
      <c r="E6" s="278"/>
      <c r="F6" s="278"/>
      <c r="G6" s="278"/>
      <c r="H6" s="279"/>
    </row>
    <row r="7" spans="2:8">
      <c r="B7" s="1"/>
      <c r="C7" s="1"/>
      <c r="D7" s="1"/>
      <c r="E7" s="1"/>
      <c r="F7" s="1"/>
      <c r="G7" s="1"/>
      <c r="H7" s="1"/>
    </row>
    <row r="8" spans="2:8">
      <c r="B8" s="21" t="s">
        <v>2</v>
      </c>
      <c r="C8" s="21" t="s">
        <v>3</v>
      </c>
      <c r="D8" s="21" t="s">
        <v>4</v>
      </c>
      <c r="E8" s="21" t="s">
        <v>5</v>
      </c>
      <c r="F8" s="275" t="s">
        <v>9</v>
      </c>
      <c r="G8" s="276"/>
      <c r="H8" s="21" t="s">
        <v>8</v>
      </c>
    </row>
    <row r="9" spans="2:8">
      <c r="B9" s="18"/>
      <c r="C9" s="17"/>
      <c r="D9" s="17"/>
      <c r="E9" s="17"/>
      <c r="F9" s="19" t="s">
        <v>6</v>
      </c>
      <c r="G9" s="19" t="s">
        <v>7</v>
      </c>
      <c r="H9" s="17"/>
    </row>
    <row r="10" spans="2:8">
      <c r="B10" s="16"/>
      <c r="C10" s="17"/>
      <c r="D10" s="17"/>
      <c r="E10" s="17"/>
      <c r="F10" s="19"/>
      <c r="G10" s="19"/>
      <c r="H10" s="14"/>
    </row>
    <row r="11" spans="2:8">
      <c r="B11" s="2"/>
      <c r="C11" s="20"/>
      <c r="D11" s="20"/>
      <c r="E11" s="20"/>
      <c r="F11" s="20"/>
      <c r="G11" s="20"/>
      <c r="H11" s="20"/>
    </row>
  </sheetData>
  <mergeCells count="2">
    <mergeCell ref="B6:H6"/>
    <mergeCell ref="F8:G8"/>
  </mergeCells>
  <phoneticPr fontId="6" type="noConversion"/>
  <pageMargins left="0.78740157499999996" right="0.78740157499999996" top="0.984251969" bottom="0.984251969" header="0.49212598499999999" footer="0.49212598499999999"/>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6" type="noConversion"/>
  <pageMargins left="0.78740157499999996" right="0.78740157499999996" top="0.984251969" bottom="0.984251969" header="0.49212598499999999" footer="0.49212598499999999"/>
  <headerFooter alignWithMargins="0"/>
</worksheet>
</file>

<file path=xl/worksheets/sheet4.xml><?xml version="1.0" encoding="utf-8"?>
<worksheet xmlns="http://schemas.openxmlformats.org/spreadsheetml/2006/main" xmlns:r="http://schemas.openxmlformats.org/officeDocument/2006/relationships">
  <dimension ref="B2:H11"/>
  <sheetViews>
    <sheetView workbookViewId="0">
      <selection activeCell="B2" sqref="B2:I12"/>
    </sheetView>
  </sheetViews>
  <sheetFormatPr defaultRowHeight="12.75"/>
  <sheetData>
    <row r="2" spans="2:8">
      <c r="B2" s="3" t="s">
        <v>10</v>
      </c>
      <c r="C2" s="4"/>
      <c r="D2" s="4"/>
      <c r="E2" s="4"/>
      <c r="F2" s="4"/>
      <c r="G2" s="5"/>
      <c r="H2" s="6"/>
    </row>
    <row r="3" spans="2:8">
      <c r="B3" s="7" t="s">
        <v>11</v>
      </c>
      <c r="C3" s="8"/>
      <c r="D3" s="8"/>
      <c r="E3" s="8"/>
      <c r="F3" s="8"/>
      <c r="G3" s="1"/>
      <c r="H3" s="9"/>
    </row>
    <row r="4" spans="2:8">
      <c r="B4" s="10" t="s">
        <v>0</v>
      </c>
      <c r="C4" s="11" t="s">
        <v>12</v>
      </c>
      <c r="D4" s="11"/>
      <c r="E4" s="11"/>
      <c r="F4" s="12"/>
      <c r="G4" s="13"/>
      <c r="H4" s="14"/>
    </row>
    <row r="5" spans="2:8">
      <c r="B5" s="1"/>
      <c r="C5" s="1"/>
      <c r="D5" s="1"/>
      <c r="E5" s="1"/>
      <c r="F5" s="15"/>
      <c r="G5" s="1"/>
      <c r="H5" s="1"/>
    </row>
    <row r="6" spans="2:8" ht="25.5">
      <c r="B6" s="277" t="s">
        <v>1</v>
      </c>
      <c r="C6" s="278"/>
      <c r="D6" s="278"/>
      <c r="E6" s="278"/>
      <c r="F6" s="278"/>
      <c r="G6" s="278"/>
      <c r="H6" s="279"/>
    </row>
    <row r="7" spans="2:8">
      <c r="B7" s="1"/>
      <c r="C7" s="1"/>
      <c r="D7" s="1"/>
      <c r="E7" s="1"/>
      <c r="F7" s="1"/>
      <c r="G7" s="1"/>
      <c r="H7" s="1"/>
    </row>
    <row r="8" spans="2:8">
      <c r="B8" s="21" t="s">
        <v>2</v>
      </c>
      <c r="C8" s="21" t="s">
        <v>3</v>
      </c>
      <c r="D8" s="21" t="s">
        <v>4</v>
      </c>
      <c r="E8" s="21" t="s">
        <v>5</v>
      </c>
      <c r="F8" s="275" t="s">
        <v>9</v>
      </c>
      <c r="G8" s="276"/>
      <c r="H8" s="21" t="s">
        <v>8</v>
      </c>
    </row>
    <row r="9" spans="2:8">
      <c r="B9" s="18"/>
      <c r="C9" s="17"/>
      <c r="D9" s="17"/>
      <c r="E9" s="17"/>
      <c r="F9" s="19" t="s">
        <v>6</v>
      </c>
      <c r="G9" s="19" t="s">
        <v>7</v>
      </c>
      <c r="H9" s="17"/>
    </row>
    <row r="10" spans="2:8">
      <c r="B10" s="16"/>
      <c r="C10" s="17"/>
      <c r="D10" s="17"/>
      <c r="E10" s="17"/>
      <c r="F10" s="19"/>
      <c r="G10" s="19"/>
      <c r="H10" s="14"/>
    </row>
    <row r="11" spans="2:8">
      <c r="B11" s="2"/>
      <c r="C11" s="20"/>
      <c r="D11" s="20"/>
      <c r="E11" s="20"/>
      <c r="F11" s="20"/>
      <c r="G11" s="20"/>
      <c r="H11" s="20"/>
    </row>
  </sheetData>
  <mergeCells count="2">
    <mergeCell ref="B6:H6"/>
    <mergeCell ref="F8:G8"/>
  </mergeCells>
  <phoneticPr fontId="6" type="noConversion"/>
  <pageMargins left="0.78740157499999996" right="0.78740157499999996" top="0.984251969" bottom="0.984251969" header="0.49212598499999999" footer="0.49212598499999999"/>
  <headerFooter alignWithMargins="0"/>
</worksheet>
</file>

<file path=xl/worksheets/sheet5.xml><?xml version="1.0" encoding="utf-8"?>
<worksheet xmlns="http://schemas.openxmlformats.org/spreadsheetml/2006/main" xmlns:r="http://schemas.openxmlformats.org/officeDocument/2006/relationships">
  <dimension ref="A1:G151"/>
  <sheetViews>
    <sheetView topLeftCell="A70" workbookViewId="0">
      <selection activeCell="J95" sqref="J95"/>
    </sheetView>
  </sheetViews>
  <sheetFormatPr defaultRowHeight="12.75"/>
  <cols>
    <col min="1" max="1" width="7.85546875" style="63" customWidth="1"/>
    <col min="2" max="2" width="75.85546875" style="64" customWidth="1"/>
    <col min="3" max="3" width="9.140625" style="63"/>
    <col min="4" max="4" width="10.140625" style="34" bestFit="1" customWidth="1"/>
    <col min="5" max="5" width="18.85546875" style="28" customWidth="1"/>
    <col min="6" max="6" width="19" style="28" customWidth="1"/>
    <col min="7" max="7" width="18.85546875" style="65" customWidth="1"/>
    <col min="8" max="8" width="15.85546875" bestFit="1" customWidth="1"/>
  </cols>
  <sheetData>
    <row r="1" spans="1:7" ht="13.5" thickBot="1">
      <c r="A1" s="89" t="s">
        <v>2</v>
      </c>
      <c r="B1" s="24" t="s">
        <v>3</v>
      </c>
      <c r="C1" s="89" t="s">
        <v>4</v>
      </c>
      <c r="D1" s="25" t="s">
        <v>5</v>
      </c>
      <c r="E1" s="26" t="s">
        <v>133</v>
      </c>
      <c r="F1" s="26" t="s">
        <v>134</v>
      </c>
      <c r="G1" s="27" t="s">
        <v>8</v>
      </c>
    </row>
    <row r="2" spans="1:7" ht="13.5" customHeight="1" thickBot="1">
      <c r="A2" s="90">
        <v>1</v>
      </c>
      <c r="B2" s="289" t="s">
        <v>110</v>
      </c>
      <c r="C2" s="289"/>
      <c r="D2" s="289"/>
      <c r="E2" s="289"/>
      <c r="F2" s="289"/>
      <c r="G2" s="166">
        <f>SUM(G3:G13)</f>
        <v>0</v>
      </c>
    </row>
    <row r="3" spans="1:7">
      <c r="A3" s="73" t="s">
        <v>123</v>
      </c>
      <c r="B3" s="162" t="s">
        <v>148</v>
      </c>
      <c r="C3" s="163" t="s">
        <v>109</v>
      </c>
      <c r="D3" s="163">
        <v>170</v>
      </c>
      <c r="E3" s="164"/>
      <c r="F3" s="107"/>
      <c r="G3" s="165"/>
    </row>
    <row r="4" spans="1:7" ht="25.5">
      <c r="A4" s="73" t="s">
        <v>124</v>
      </c>
      <c r="B4" s="77" t="s">
        <v>151</v>
      </c>
      <c r="C4" s="78" t="s">
        <v>115</v>
      </c>
      <c r="D4" s="41">
        <v>60</v>
      </c>
      <c r="E4" s="68"/>
      <c r="F4" s="72"/>
      <c r="G4" s="69"/>
    </row>
    <row r="5" spans="1:7">
      <c r="A5" s="73" t="s">
        <v>125</v>
      </c>
      <c r="B5" s="29" t="s">
        <v>13</v>
      </c>
      <c r="C5" s="30" t="s">
        <v>14</v>
      </c>
      <c r="D5" s="31">
        <v>466.4</v>
      </c>
      <c r="E5" s="32"/>
      <c r="F5" s="51"/>
      <c r="G5" s="33"/>
    </row>
    <row r="6" spans="1:7">
      <c r="A6" s="73" t="s">
        <v>136</v>
      </c>
      <c r="B6" s="29" t="s">
        <v>15</v>
      </c>
      <c r="C6" s="30" t="s">
        <v>14</v>
      </c>
      <c r="D6" s="31">
        <v>3980.8</v>
      </c>
      <c r="E6" s="32"/>
      <c r="F6" s="51"/>
      <c r="G6" s="33"/>
    </row>
    <row r="7" spans="1:7" ht="25.5">
      <c r="A7" s="73" t="s">
        <v>137</v>
      </c>
      <c r="B7" s="74" t="s">
        <v>147</v>
      </c>
      <c r="C7" s="30" t="s">
        <v>16</v>
      </c>
      <c r="D7" s="31">
        <v>180.2</v>
      </c>
      <c r="E7" s="32"/>
      <c r="F7" s="51"/>
      <c r="G7" s="33"/>
    </row>
    <row r="8" spans="1:7" ht="51">
      <c r="A8" s="73" t="s">
        <v>140</v>
      </c>
      <c r="B8" s="29" t="s">
        <v>142</v>
      </c>
      <c r="C8" s="30" t="s">
        <v>143</v>
      </c>
      <c r="D8" s="31">
        <v>200</v>
      </c>
      <c r="E8" s="32"/>
      <c r="F8" s="51"/>
      <c r="G8" s="33"/>
    </row>
    <row r="9" spans="1:7" ht="25.5">
      <c r="A9" s="73" t="s">
        <v>141</v>
      </c>
      <c r="B9" s="74" t="s">
        <v>135</v>
      </c>
      <c r="C9" s="30" t="s">
        <v>109</v>
      </c>
      <c r="D9" s="50">
        <v>154</v>
      </c>
      <c r="E9" s="51"/>
      <c r="F9" s="32"/>
      <c r="G9" s="33"/>
    </row>
    <row r="10" spans="1:7" ht="25.5">
      <c r="A10" s="73" t="s">
        <v>145</v>
      </c>
      <c r="B10" s="29" t="s">
        <v>139</v>
      </c>
      <c r="C10" s="30" t="s">
        <v>14</v>
      </c>
      <c r="D10" s="50">
        <v>466.4</v>
      </c>
      <c r="E10" s="51"/>
      <c r="F10" s="32"/>
      <c r="G10" s="33"/>
    </row>
    <row r="11" spans="1:7" ht="25.5">
      <c r="A11" s="73" t="s">
        <v>146</v>
      </c>
      <c r="B11" s="74" t="s">
        <v>138</v>
      </c>
      <c r="C11" s="30" t="s">
        <v>14</v>
      </c>
      <c r="D11" s="50">
        <v>3980.8</v>
      </c>
      <c r="E11" s="51"/>
      <c r="F11" s="32"/>
      <c r="G11" s="33"/>
    </row>
    <row r="12" spans="1:7">
      <c r="A12" s="73" t="s">
        <v>304</v>
      </c>
      <c r="B12" s="74" t="s">
        <v>149</v>
      </c>
      <c r="C12" s="30" t="s">
        <v>144</v>
      </c>
      <c r="D12" s="50">
        <v>320</v>
      </c>
      <c r="E12" s="51"/>
      <c r="F12" s="32"/>
      <c r="G12" s="33"/>
    </row>
    <row r="13" spans="1:7">
      <c r="A13" s="73" t="s">
        <v>305</v>
      </c>
      <c r="B13" s="155" t="s">
        <v>150</v>
      </c>
      <c r="C13" s="93" t="s">
        <v>144</v>
      </c>
      <c r="D13" s="52">
        <v>320</v>
      </c>
      <c r="E13" s="53"/>
      <c r="F13" s="160"/>
      <c r="G13" s="161"/>
    </row>
    <row r="14" spans="1:7">
      <c r="A14" s="73" t="s">
        <v>306</v>
      </c>
      <c r="B14" s="74" t="s">
        <v>302</v>
      </c>
      <c r="C14" s="273" t="s">
        <v>144</v>
      </c>
      <c r="D14" s="50">
        <v>320</v>
      </c>
      <c r="E14" s="270"/>
      <c r="F14" s="271"/>
      <c r="G14" s="269"/>
    </row>
    <row r="15" spans="1:7" ht="13.5" thickBot="1">
      <c r="A15" s="73" t="s">
        <v>307</v>
      </c>
      <c r="B15" s="77" t="s">
        <v>303</v>
      </c>
      <c r="C15" s="267" t="s">
        <v>144</v>
      </c>
      <c r="D15" s="34">
        <v>40</v>
      </c>
      <c r="E15" s="272"/>
      <c r="F15"/>
      <c r="G15" s="268"/>
    </row>
    <row r="16" spans="1:7" ht="13.5" customHeight="1" thickBot="1">
      <c r="A16" s="90">
        <v>2</v>
      </c>
      <c r="B16" s="289" t="s">
        <v>111</v>
      </c>
      <c r="C16" s="289"/>
      <c r="D16" s="289"/>
      <c r="E16" s="289"/>
      <c r="F16" s="289"/>
      <c r="G16" s="36"/>
    </row>
    <row r="17" spans="1:7" ht="13.5" customHeight="1" thickBot="1">
      <c r="A17" s="94" t="s">
        <v>17</v>
      </c>
      <c r="B17" s="284" t="s">
        <v>117</v>
      </c>
      <c r="C17" s="284"/>
      <c r="D17" s="284"/>
      <c r="E17" s="284"/>
      <c r="F17" s="284"/>
      <c r="G17" s="35">
        <f>SUM(G18:G21)</f>
        <v>0</v>
      </c>
    </row>
    <row r="18" spans="1:7" ht="25.5">
      <c r="A18" s="37" t="s">
        <v>63</v>
      </c>
      <c r="B18" s="82" t="s">
        <v>154</v>
      </c>
      <c r="C18" s="83" t="s">
        <v>132</v>
      </c>
      <c r="D18" s="38">
        <v>9416.4</v>
      </c>
      <c r="E18" s="39"/>
      <c r="F18" s="39"/>
      <c r="G18" s="40"/>
    </row>
    <row r="19" spans="1:7">
      <c r="A19" s="41" t="s">
        <v>64</v>
      </c>
      <c r="B19" s="29" t="s">
        <v>152</v>
      </c>
      <c r="C19" s="79" t="s">
        <v>132</v>
      </c>
      <c r="D19" s="42">
        <v>6280.4</v>
      </c>
      <c r="E19" s="47"/>
      <c r="F19" s="47"/>
      <c r="G19" s="48"/>
    </row>
    <row r="20" spans="1:7">
      <c r="A20" s="30" t="s">
        <v>65</v>
      </c>
      <c r="B20" s="74" t="s">
        <v>118</v>
      </c>
      <c r="C20" s="121" t="s">
        <v>132</v>
      </c>
      <c r="D20" s="120">
        <v>7912.8</v>
      </c>
      <c r="E20" s="125"/>
      <c r="F20" s="125"/>
      <c r="G20" s="126"/>
    </row>
    <row r="21" spans="1:7" ht="13.5" thickBot="1">
      <c r="A21" s="45" t="s">
        <v>66</v>
      </c>
      <c r="B21" s="72" t="s">
        <v>153</v>
      </c>
      <c r="C21" s="81" t="s">
        <v>132</v>
      </c>
      <c r="D21" s="46">
        <v>9396.7999999999993</v>
      </c>
      <c r="E21" s="47"/>
      <c r="F21" s="47"/>
      <c r="G21" s="48"/>
    </row>
    <row r="22" spans="1:7" ht="13.5" thickBot="1">
      <c r="A22" s="94" t="s">
        <v>19</v>
      </c>
      <c r="B22" s="290" t="s">
        <v>119</v>
      </c>
      <c r="C22" s="291"/>
      <c r="D22" s="291"/>
      <c r="E22" s="291"/>
      <c r="F22" s="292"/>
      <c r="G22" s="35"/>
    </row>
    <row r="23" spans="1:7">
      <c r="A23" s="37" t="s">
        <v>106</v>
      </c>
      <c r="B23" s="72" t="s">
        <v>155</v>
      </c>
      <c r="C23" s="73" t="s">
        <v>132</v>
      </c>
      <c r="D23" s="38">
        <v>113.9</v>
      </c>
      <c r="E23" s="39"/>
      <c r="F23" s="39"/>
      <c r="G23" s="40"/>
    </row>
    <row r="24" spans="1:7" ht="13.5" thickBot="1">
      <c r="A24" s="45" t="s">
        <v>67</v>
      </c>
      <c r="B24" s="29" t="s">
        <v>152</v>
      </c>
      <c r="C24" s="71" t="s">
        <v>132</v>
      </c>
      <c r="D24" s="46">
        <v>8074.8</v>
      </c>
      <c r="E24" s="47"/>
      <c r="F24" s="47"/>
      <c r="G24" s="48"/>
    </row>
    <row r="25" spans="1:7" ht="13.5" customHeight="1" thickBot="1">
      <c r="A25" s="94" t="s">
        <v>33</v>
      </c>
      <c r="B25" s="290" t="s">
        <v>38</v>
      </c>
      <c r="C25" s="291"/>
      <c r="D25" s="291"/>
      <c r="E25" s="291"/>
      <c r="F25" s="292"/>
      <c r="G25" s="35"/>
    </row>
    <row r="26" spans="1:7">
      <c r="A26" s="37" t="s">
        <v>68</v>
      </c>
      <c r="B26" s="105" t="s">
        <v>200</v>
      </c>
      <c r="C26" s="37" t="s">
        <v>116</v>
      </c>
      <c r="D26" s="38">
        <v>16</v>
      </c>
      <c r="E26" s="39"/>
      <c r="F26" s="39"/>
      <c r="G26" s="40"/>
    </row>
    <row r="27" spans="1:7">
      <c r="A27" s="37" t="s">
        <v>219</v>
      </c>
      <c r="B27" s="105" t="s">
        <v>201</v>
      </c>
      <c r="C27" s="73" t="s">
        <v>116</v>
      </c>
      <c r="D27" s="38">
        <v>16</v>
      </c>
      <c r="E27" s="39"/>
      <c r="F27" s="39"/>
      <c r="G27" s="40"/>
    </row>
    <row r="28" spans="1:7">
      <c r="A28" s="37" t="s">
        <v>220</v>
      </c>
      <c r="B28" s="75" t="s">
        <v>155</v>
      </c>
      <c r="C28" s="73" t="s">
        <v>132</v>
      </c>
      <c r="D28" s="38">
        <v>170.5</v>
      </c>
      <c r="E28" s="39"/>
      <c r="F28" s="39"/>
      <c r="G28" s="40"/>
    </row>
    <row r="29" spans="1:7">
      <c r="A29" s="37" t="s">
        <v>221</v>
      </c>
      <c r="B29" s="74" t="s">
        <v>39</v>
      </c>
      <c r="C29" s="92" t="s">
        <v>115</v>
      </c>
      <c r="D29" s="120">
        <v>27.3</v>
      </c>
      <c r="E29" s="125"/>
      <c r="F29" s="125"/>
      <c r="G29" s="126"/>
    </row>
    <row r="30" spans="1:7" ht="13.5" thickBot="1">
      <c r="A30" s="37" t="s">
        <v>222</v>
      </c>
      <c r="B30" s="129" t="s">
        <v>40</v>
      </c>
      <c r="C30" s="92" t="s">
        <v>115</v>
      </c>
      <c r="D30" s="122">
        <v>17.100000000000001</v>
      </c>
      <c r="E30" s="130"/>
      <c r="F30" s="130"/>
      <c r="G30" s="131"/>
    </row>
    <row r="31" spans="1:7" ht="13.5" customHeight="1" thickBot="1">
      <c r="A31" s="94" t="s">
        <v>43</v>
      </c>
      <c r="B31" s="290" t="s">
        <v>41</v>
      </c>
      <c r="C31" s="291"/>
      <c r="D31" s="291"/>
      <c r="E31" s="291"/>
      <c r="F31" s="292"/>
      <c r="G31" s="35">
        <f>SUM(G32:G36)</f>
        <v>0</v>
      </c>
    </row>
    <row r="32" spans="1:7">
      <c r="A32" s="37" t="s">
        <v>69</v>
      </c>
      <c r="B32" s="80" t="s">
        <v>152</v>
      </c>
      <c r="C32" s="73" t="s">
        <v>132</v>
      </c>
      <c r="D32" s="38">
        <v>554.9</v>
      </c>
      <c r="E32" s="47"/>
      <c r="F32" s="47"/>
      <c r="G32" s="48"/>
    </row>
    <row r="33" spans="1:7">
      <c r="A33" s="37" t="s">
        <v>70</v>
      </c>
      <c r="B33" s="22" t="s">
        <v>196</v>
      </c>
      <c r="C33" s="76" t="s">
        <v>132</v>
      </c>
      <c r="D33" s="42">
        <v>2361.6</v>
      </c>
      <c r="E33" s="43"/>
      <c r="F33" s="43"/>
      <c r="G33" s="44"/>
    </row>
    <row r="34" spans="1:7">
      <c r="A34" s="37" t="s">
        <v>71</v>
      </c>
      <c r="B34" s="75" t="s">
        <v>153</v>
      </c>
      <c r="C34" s="76" t="s">
        <v>132</v>
      </c>
      <c r="D34" s="42">
        <v>18.600000000000001</v>
      </c>
      <c r="E34" s="43"/>
      <c r="F34" s="43"/>
      <c r="G34" s="44"/>
    </row>
    <row r="35" spans="1:7">
      <c r="A35" s="37" t="s">
        <v>217</v>
      </c>
      <c r="B35" s="174" t="s">
        <v>267</v>
      </c>
      <c r="C35" s="76" t="s">
        <v>132</v>
      </c>
      <c r="D35" s="42">
        <v>767</v>
      </c>
      <c r="E35" s="43"/>
      <c r="F35" s="43"/>
      <c r="G35" s="44"/>
    </row>
    <row r="36" spans="1:7" ht="26.25" thickBot="1">
      <c r="A36" s="154" t="s">
        <v>218</v>
      </c>
      <c r="B36" s="70" t="s">
        <v>154</v>
      </c>
      <c r="C36" s="71" t="s">
        <v>132</v>
      </c>
      <c r="D36" s="46">
        <v>6387.8</v>
      </c>
      <c r="E36" s="47"/>
      <c r="F36" s="47"/>
      <c r="G36" s="48"/>
    </row>
    <row r="37" spans="1:7" ht="13.5" customHeight="1" thickBot="1">
      <c r="A37" s="94" t="s">
        <v>48</v>
      </c>
      <c r="B37" s="284" t="s">
        <v>42</v>
      </c>
      <c r="C37" s="284"/>
      <c r="D37" s="284"/>
      <c r="E37" s="284"/>
      <c r="F37" s="284"/>
      <c r="G37" s="35">
        <f>SUM(G38:G44)</f>
        <v>0</v>
      </c>
    </row>
    <row r="38" spans="1:7">
      <c r="A38" s="123" t="s">
        <v>72</v>
      </c>
      <c r="B38" s="82" t="s">
        <v>203</v>
      </c>
      <c r="C38" s="91" t="s">
        <v>198</v>
      </c>
      <c r="D38" s="124">
        <v>0.64</v>
      </c>
      <c r="E38" s="132"/>
      <c r="F38" s="132"/>
      <c r="G38" s="133"/>
    </row>
    <row r="39" spans="1:7">
      <c r="A39" s="123" t="s">
        <v>73</v>
      </c>
      <c r="B39" s="82" t="s">
        <v>209</v>
      </c>
      <c r="C39" s="91" t="s">
        <v>198</v>
      </c>
      <c r="D39" s="124">
        <v>0.64</v>
      </c>
      <c r="E39" s="132"/>
      <c r="F39" s="132"/>
      <c r="G39" s="133"/>
    </row>
    <row r="40" spans="1:7">
      <c r="A40" s="123" t="s">
        <v>204</v>
      </c>
      <c r="B40" s="104" t="s">
        <v>197</v>
      </c>
      <c r="C40" s="73" t="s">
        <v>198</v>
      </c>
      <c r="D40" s="42">
        <v>0.64</v>
      </c>
      <c r="E40" s="43"/>
      <c r="F40" s="43"/>
      <c r="G40" s="44"/>
    </row>
    <row r="41" spans="1:7">
      <c r="A41" s="123" t="s">
        <v>205</v>
      </c>
      <c r="B41" s="104" t="s">
        <v>165</v>
      </c>
      <c r="C41" s="73" t="s">
        <v>116</v>
      </c>
      <c r="D41" s="42">
        <v>64</v>
      </c>
      <c r="E41" s="43"/>
      <c r="F41" s="43"/>
      <c r="G41" s="44"/>
    </row>
    <row r="42" spans="1:7" ht="25.5">
      <c r="A42" s="123" t="s">
        <v>206</v>
      </c>
      <c r="B42" s="74" t="s">
        <v>154</v>
      </c>
      <c r="C42" s="76" t="s">
        <v>132</v>
      </c>
      <c r="D42" s="42">
        <v>76.8</v>
      </c>
      <c r="E42" s="43"/>
      <c r="F42" s="43"/>
      <c r="G42" s="44"/>
    </row>
    <row r="43" spans="1:7">
      <c r="A43" s="123" t="s">
        <v>207</v>
      </c>
      <c r="B43" s="29" t="s">
        <v>152</v>
      </c>
      <c r="C43" s="79" t="s">
        <v>132</v>
      </c>
      <c r="D43" s="42">
        <v>2.8</v>
      </c>
      <c r="E43" s="47"/>
      <c r="F43" s="47"/>
      <c r="G43" s="48"/>
    </row>
    <row r="44" spans="1:7" ht="13.5" thickBot="1">
      <c r="A44" s="128" t="s">
        <v>208</v>
      </c>
      <c r="B44" s="155" t="s">
        <v>155</v>
      </c>
      <c r="C44" s="156" t="s">
        <v>132</v>
      </c>
      <c r="D44" s="157">
        <v>6</v>
      </c>
      <c r="E44" s="158"/>
      <c r="F44" s="158"/>
      <c r="G44" s="159"/>
    </row>
    <row r="45" spans="1:7" ht="13.5" customHeight="1" thickBot="1">
      <c r="A45" s="94" t="s">
        <v>50</v>
      </c>
      <c r="B45" s="284" t="s">
        <v>44</v>
      </c>
      <c r="C45" s="284"/>
      <c r="D45" s="284"/>
      <c r="E45" s="284"/>
      <c r="F45" s="284"/>
      <c r="G45" s="35">
        <f>SUM(F46:F48)</f>
        <v>0</v>
      </c>
    </row>
    <row r="46" spans="1:7">
      <c r="A46" s="73" t="s">
        <v>216</v>
      </c>
      <c r="B46" s="105" t="s">
        <v>45</v>
      </c>
      <c r="C46" s="37" t="s">
        <v>116</v>
      </c>
      <c r="D46" s="38">
        <v>2</v>
      </c>
      <c r="E46" s="39"/>
      <c r="F46" s="39"/>
      <c r="G46" s="48"/>
    </row>
    <row r="47" spans="1:7">
      <c r="A47" s="73" t="s">
        <v>74</v>
      </c>
      <c r="B47" s="104" t="s">
        <v>46</v>
      </c>
      <c r="C47" s="37" t="s">
        <v>116</v>
      </c>
      <c r="D47" s="42">
        <v>1</v>
      </c>
      <c r="E47" s="43"/>
      <c r="F47" s="43"/>
      <c r="G47" s="48"/>
    </row>
    <row r="48" spans="1:7" ht="13.5" thickBot="1">
      <c r="A48" s="73" t="s">
        <v>75</v>
      </c>
      <c r="B48" s="115" t="s">
        <v>47</v>
      </c>
      <c r="C48" s="37" t="s">
        <v>116</v>
      </c>
      <c r="D48" s="46">
        <v>1</v>
      </c>
      <c r="E48" s="175"/>
      <c r="F48" s="47"/>
      <c r="G48" s="48"/>
    </row>
    <row r="49" spans="1:7" ht="13.5" customHeight="1" thickBot="1">
      <c r="A49" s="94" t="s">
        <v>52</v>
      </c>
      <c r="B49" s="290" t="s">
        <v>49</v>
      </c>
      <c r="C49" s="291"/>
      <c r="D49" s="291"/>
      <c r="E49" s="291"/>
      <c r="F49" s="292"/>
      <c r="G49" s="35"/>
    </row>
    <row r="50" spans="1:7">
      <c r="A50" s="73" t="s">
        <v>76</v>
      </c>
      <c r="B50" s="134" t="s">
        <v>200</v>
      </c>
      <c r="C50" s="37" t="s">
        <v>116</v>
      </c>
      <c r="D50" s="38">
        <v>4</v>
      </c>
      <c r="E50" s="39"/>
      <c r="F50" s="39"/>
      <c r="G50" s="40"/>
    </row>
    <row r="51" spans="1:7">
      <c r="A51" s="73" t="s">
        <v>77</v>
      </c>
      <c r="B51" s="22" t="s">
        <v>201</v>
      </c>
      <c r="C51" s="73" t="s">
        <v>116</v>
      </c>
      <c r="D51" s="38">
        <v>4</v>
      </c>
      <c r="E51" s="106"/>
      <c r="F51" s="39"/>
      <c r="G51" s="40"/>
    </row>
    <row r="52" spans="1:7" ht="25.5">
      <c r="A52" s="73" t="s">
        <v>78</v>
      </c>
      <c r="B52" s="135" t="s">
        <v>154</v>
      </c>
      <c r="C52" s="76" t="s">
        <v>132</v>
      </c>
      <c r="D52" s="42">
        <v>34.9</v>
      </c>
      <c r="E52" s="43"/>
      <c r="F52" s="43"/>
      <c r="G52" s="44"/>
    </row>
    <row r="53" spans="1:7">
      <c r="A53" s="73" t="s">
        <v>223</v>
      </c>
      <c r="B53" s="72" t="s">
        <v>155</v>
      </c>
      <c r="C53" s="73" t="s">
        <v>132</v>
      </c>
      <c r="D53" s="38">
        <v>87.3</v>
      </c>
      <c r="E53" s="39"/>
      <c r="F53" s="39"/>
      <c r="G53" s="40"/>
    </row>
    <row r="54" spans="1:7" ht="13.5" thickBot="1">
      <c r="A54" s="73" t="s">
        <v>224</v>
      </c>
      <c r="B54" s="74" t="s">
        <v>202</v>
      </c>
      <c r="C54" s="92" t="s">
        <v>115</v>
      </c>
      <c r="D54" s="120">
        <v>3.15</v>
      </c>
      <c r="E54" s="125"/>
      <c r="F54" s="125"/>
      <c r="G54" s="126"/>
    </row>
    <row r="55" spans="1:7" ht="13.5" customHeight="1" thickBot="1">
      <c r="A55" s="94" t="s">
        <v>54</v>
      </c>
      <c r="B55" s="290" t="s">
        <v>51</v>
      </c>
      <c r="C55" s="291"/>
      <c r="D55" s="291"/>
      <c r="E55" s="291"/>
      <c r="F55" s="292"/>
      <c r="G55" s="35"/>
    </row>
    <row r="56" spans="1:7" ht="25.5">
      <c r="A56" s="76" t="s">
        <v>215</v>
      </c>
      <c r="B56" s="70" t="s">
        <v>154</v>
      </c>
      <c r="C56" s="71" t="s">
        <v>132</v>
      </c>
      <c r="D56" s="46">
        <v>1.7</v>
      </c>
      <c r="E56" s="47"/>
      <c r="F56" s="47"/>
      <c r="G56" s="44"/>
    </row>
    <row r="57" spans="1:7" ht="25.5">
      <c r="A57" s="76" t="s">
        <v>225</v>
      </c>
      <c r="B57" s="87" t="s">
        <v>158</v>
      </c>
      <c r="C57" s="76" t="s">
        <v>115</v>
      </c>
      <c r="D57" s="42">
        <v>36.299999999999997</v>
      </c>
      <c r="E57" s="88"/>
      <c r="F57" s="43"/>
      <c r="G57" s="86"/>
    </row>
    <row r="58" spans="1:7" ht="25.5">
      <c r="A58" s="76" t="s">
        <v>226</v>
      </c>
      <c r="B58" s="87" t="s">
        <v>159</v>
      </c>
      <c r="C58" s="41" t="s">
        <v>116</v>
      </c>
      <c r="D58" s="42">
        <v>81.02</v>
      </c>
      <c r="E58" s="88"/>
      <c r="F58" s="43"/>
      <c r="G58" s="86"/>
    </row>
    <row r="59" spans="1:7" ht="13.5" thickBot="1">
      <c r="A59" s="76" t="s">
        <v>227</v>
      </c>
      <c r="B59" s="72" t="s">
        <v>155</v>
      </c>
      <c r="C59" s="73" t="s">
        <v>132</v>
      </c>
      <c r="D59" s="38">
        <v>151</v>
      </c>
      <c r="E59" s="39"/>
      <c r="F59" s="39"/>
      <c r="G59" s="40"/>
    </row>
    <row r="60" spans="1:7" ht="13.5" customHeight="1" thickBot="1">
      <c r="A60" s="94" t="s">
        <v>56</v>
      </c>
      <c r="B60" s="290" t="s">
        <v>53</v>
      </c>
      <c r="C60" s="291"/>
      <c r="D60" s="291"/>
      <c r="E60" s="291"/>
      <c r="F60" s="292"/>
      <c r="G60" s="35"/>
    </row>
    <row r="61" spans="1:7">
      <c r="A61" s="73" t="s">
        <v>79</v>
      </c>
      <c r="B61" s="22" t="s">
        <v>165</v>
      </c>
      <c r="C61" s="37" t="s">
        <v>116</v>
      </c>
      <c r="D61" s="38">
        <v>2</v>
      </c>
      <c r="E61" s="39"/>
      <c r="F61" s="39"/>
      <c r="G61" s="40"/>
    </row>
    <row r="62" spans="1:7">
      <c r="A62" s="73" t="s">
        <v>80</v>
      </c>
      <c r="B62" s="97" t="s">
        <v>197</v>
      </c>
      <c r="C62" s="73" t="s">
        <v>198</v>
      </c>
      <c r="D62" s="42">
        <v>0.01</v>
      </c>
      <c r="E62" s="119"/>
      <c r="F62" s="43"/>
      <c r="G62" s="44"/>
    </row>
    <row r="63" spans="1:7" ht="26.25" thickBot="1">
      <c r="A63" s="73" t="s">
        <v>164</v>
      </c>
      <c r="B63" s="70" t="s">
        <v>160</v>
      </c>
      <c r="C63" s="73" t="s">
        <v>115</v>
      </c>
      <c r="D63" s="46">
        <v>0.2</v>
      </c>
      <c r="E63" s="88"/>
      <c r="F63" s="47"/>
      <c r="G63" s="48"/>
    </row>
    <row r="64" spans="1:7" ht="13.5" customHeight="1" thickBot="1">
      <c r="A64" s="94" t="s">
        <v>105</v>
      </c>
      <c r="B64" s="290" t="s">
        <v>55</v>
      </c>
      <c r="C64" s="291"/>
      <c r="D64" s="291"/>
      <c r="E64" s="298"/>
      <c r="F64" s="292"/>
      <c r="G64" s="35"/>
    </row>
    <row r="65" spans="1:7" ht="13.5" thickBot="1">
      <c r="A65" s="76" t="s">
        <v>81</v>
      </c>
      <c r="B65" s="29" t="s">
        <v>152</v>
      </c>
      <c r="C65" s="79" t="s">
        <v>132</v>
      </c>
      <c r="D65" s="42">
        <v>72</v>
      </c>
      <c r="E65" s="47"/>
      <c r="F65" s="47"/>
      <c r="G65" s="48"/>
    </row>
    <row r="66" spans="1:7" ht="13.5" customHeight="1" thickBot="1">
      <c r="A66" s="94" t="s">
        <v>104</v>
      </c>
      <c r="B66" s="290" t="s">
        <v>57</v>
      </c>
      <c r="C66" s="291"/>
      <c r="D66" s="291"/>
      <c r="E66" s="291"/>
      <c r="F66" s="292"/>
      <c r="G66" s="35"/>
    </row>
    <row r="67" spans="1:7">
      <c r="A67" s="73" t="s">
        <v>82</v>
      </c>
      <c r="B67" s="22" t="s">
        <v>199</v>
      </c>
      <c r="C67" s="37" t="s">
        <v>116</v>
      </c>
      <c r="D67" s="38">
        <v>4</v>
      </c>
      <c r="E67" s="39"/>
      <c r="F67" s="39"/>
      <c r="G67" s="40"/>
    </row>
    <row r="68" spans="1:7">
      <c r="A68" s="73" t="s">
        <v>83</v>
      </c>
      <c r="B68" s="172" t="s">
        <v>58</v>
      </c>
      <c r="C68" s="73" t="s">
        <v>266</v>
      </c>
      <c r="D68" s="42">
        <v>1</v>
      </c>
      <c r="E68" s="43"/>
      <c r="F68" s="43"/>
      <c r="G68" s="44"/>
    </row>
    <row r="69" spans="1:7" ht="25.5">
      <c r="A69" s="73" t="s">
        <v>84</v>
      </c>
      <c r="B69" s="74" t="s">
        <v>154</v>
      </c>
      <c r="C69" s="76" t="s">
        <v>132</v>
      </c>
      <c r="D69" s="42">
        <v>0.6</v>
      </c>
      <c r="E69" s="43"/>
      <c r="F69" s="43"/>
      <c r="G69" s="44"/>
    </row>
    <row r="70" spans="1:7" ht="13.5" thickBot="1">
      <c r="A70" s="73" t="s">
        <v>163</v>
      </c>
      <c r="B70" s="72" t="s">
        <v>155</v>
      </c>
      <c r="C70" s="73" t="s">
        <v>132</v>
      </c>
      <c r="D70" s="38">
        <v>0.5</v>
      </c>
      <c r="E70" s="39"/>
      <c r="F70" s="39"/>
      <c r="G70" s="40"/>
    </row>
    <row r="71" spans="1:7" ht="13.5" customHeight="1" thickBot="1">
      <c r="A71" s="94" t="s">
        <v>121</v>
      </c>
      <c r="B71" s="290" t="s">
        <v>60</v>
      </c>
      <c r="C71" s="291"/>
      <c r="D71" s="291"/>
      <c r="E71" s="291"/>
      <c r="F71" s="292"/>
      <c r="G71" s="35"/>
    </row>
    <row r="72" spans="1:7">
      <c r="A72" s="91" t="s">
        <v>213</v>
      </c>
      <c r="B72" s="82" t="s">
        <v>211</v>
      </c>
      <c r="C72" s="91" t="s">
        <v>198</v>
      </c>
      <c r="D72" s="124">
        <v>0.28999999999999998</v>
      </c>
      <c r="E72" s="132"/>
      <c r="F72" s="132"/>
      <c r="G72" s="133"/>
    </row>
    <row r="73" spans="1:7">
      <c r="A73" s="91" t="s">
        <v>214</v>
      </c>
      <c r="B73" s="82" t="s">
        <v>209</v>
      </c>
      <c r="C73" s="91" t="s">
        <v>198</v>
      </c>
      <c r="D73" s="124">
        <v>0.28999999999999998</v>
      </c>
      <c r="E73" s="132"/>
      <c r="F73" s="132"/>
      <c r="G73" s="133"/>
    </row>
    <row r="74" spans="1:7">
      <c r="A74" s="91" t="s">
        <v>228</v>
      </c>
      <c r="B74" s="82" t="s">
        <v>210</v>
      </c>
      <c r="C74" s="91" t="s">
        <v>198</v>
      </c>
      <c r="D74" s="124">
        <v>0.28999999999999998</v>
      </c>
      <c r="E74" s="132"/>
      <c r="F74" s="132"/>
      <c r="G74" s="133"/>
    </row>
    <row r="75" spans="1:7">
      <c r="A75" s="91" t="s">
        <v>229</v>
      </c>
      <c r="B75" s="74" t="s">
        <v>61</v>
      </c>
      <c r="C75" s="91" t="s">
        <v>115</v>
      </c>
      <c r="D75" s="120">
        <v>0.64</v>
      </c>
      <c r="E75" s="125"/>
      <c r="F75" s="125"/>
      <c r="G75" s="126"/>
    </row>
    <row r="76" spans="1:7">
      <c r="A76" s="91" t="s">
        <v>230</v>
      </c>
      <c r="B76" s="74" t="s">
        <v>152</v>
      </c>
      <c r="C76" s="79" t="s">
        <v>132</v>
      </c>
      <c r="D76" s="42">
        <v>162.19999999999999</v>
      </c>
      <c r="E76" s="47"/>
      <c r="F76" s="47"/>
      <c r="G76" s="48"/>
    </row>
    <row r="77" spans="1:7" ht="13.5" thickBot="1">
      <c r="A77" s="91" t="s">
        <v>231</v>
      </c>
      <c r="B77" s="72" t="s">
        <v>153</v>
      </c>
      <c r="C77" s="81" t="s">
        <v>132</v>
      </c>
      <c r="D77" s="46">
        <v>60.9</v>
      </c>
      <c r="E77" s="47"/>
      <c r="F77" s="47"/>
      <c r="G77" s="48"/>
    </row>
    <row r="78" spans="1:7" ht="13.5" customHeight="1" thickBot="1">
      <c r="A78" s="94" t="s">
        <v>232</v>
      </c>
      <c r="B78" s="284" t="s">
        <v>41</v>
      </c>
      <c r="C78" s="284"/>
      <c r="D78" s="284"/>
      <c r="E78" s="284"/>
      <c r="F78" s="284"/>
      <c r="G78" s="35"/>
    </row>
    <row r="79" spans="1:7">
      <c r="A79" s="91" t="s">
        <v>233</v>
      </c>
      <c r="B79" s="82" t="s">
        <v>212</v>
      </c>
      <c r="C79" s="91" t="s">
        <v>198</v>
      </c>
      <c r="D79" s="124">
        <v>0.1</v>
      </c>
      <c r="E79" s="132"/>
      <c r="F79" s="132"/>
      <c r="G79" s="133"/>
    </row>
    <row r="80" spans="1:7">
      <c r="A80" s="91" t="s">
        <v>234</v>
      </c>
      <c r="B80" s="74" t="s">
        <v>209</v>
      </c>
      <c r="C80" s="92" t="s">
        <v>198</v>
      </c>
      <c r="D80" s="120">
        <v>0.1</v>
      </c>
      <c r="E80" s="132"/>
      <c r="F80" s="125"/>
      <c r="G80" s="126"/>
    </row>
    <row r="81" spans="1:7">
      <c r="A81" s="91" t="s">
        <v>235</v>
      </c>
      <c r="B81" s="74" t="s">
        <v>210</v>
      </c>
      <c r="C81" s="92" t="s">
        <v>198</v>
      </c>
      <c r="D81" s="120">
        <v>0.1</v>
      </c>
      <c r="E81" s="132"/>
      <c r="F81" s="125"/>
      <c r="G81" s="126"/>
    </row>
    <row r="82" spans="1:7" ht="25.5">
      <c r="A82" s="91" t="s">
        <v>236</v>
      </c>
      <c r="B82" s="102" t="s">
        <v>166</v>
      </c>
      <c r="C82" s="73" t="s">
        <v>115</v>
      </c>
      <c r="D82" s="38">
        <v>1</v>
      </c>
      <c r="E82" s="85"/>
      <c r="F82" s="39"/>
      <c r="G82" s="40"/>
    </row>
    <row r="83" spans="1:7">
      <c r="A83" s="91" t="s">
        <v>237</v>
      </c>
      <c r="B83" s="74" t="s">
        <v>62</v>
      </c>
      <c r="C83" s="91" t="s">
        <v>115</v>
      </c>
      <c r="D83" s="120">
        <v>0.25</v>
      </c>
      <c r="E83" s="125"/>
      <c r="F83" s="125"/>
      <c r="G83" s="126"/>
    </row>
    <row r="84" spans="1:7" ht="25.5">
      <c r="A84" s="91" t="s">
        <v>238</v>
      </c>
      <c r="B84" s="74" t="s">
        <v>154</v>
      </c>
      <c r="C84" s="76" t="s">
        <v>132</v>
      </c>
      <c r="D84" s="42">
        <v>0.2</v>
      </c>
      <c r="E84" s="43"/>
      <c r="F84" s="43"/>
      <c r="G84" s="44"/>
    </row>
    <row r="85" spans="1:7">
      <c r="A85" s="91" t="s">
        <v>239</v>
      </c>
      <c r="B85" s="29" t="s">
        <v>152</v>
      </c>
      <c r="C85" s="79" t="s">
        <v>132</v>
      </c>
      <c r="D85" s="42">
        <v>44.4</v>
      </c>
      <c r="E85" s="47"/>
      <c r="F85" s="47"/>
      <c r="G85" s="48"/>
    </row>
    <row r="86" spans="1:7" ht="13.5" thickBot="1">
      <c r="A86" s="91" t="s">
        <v>240</v>
      </c>
      <c r="B86" s="72" t="s">
        <v>155</v>
      </c>
      <c r="C86" s="73" t="s">
        <v>132</v>
      </c>
      <c r="D86" s="38">
        <v>4.9000000000000004</v>
      </c>
      <c r="E86" s="39"/>
      <c r="F86" s="39"/>
      <c r="G86" s="40"/>
    </row>
    <row r="87" spans="1:7" ht="13.5" customHeight="1" thickBot="1">
      <c r="A87" s="94" t="s">
        <v>241</v>
      </c>
      <c r="B87" s="284" t="s">
        <v>120</v>
      </c>
      <c r="C87" s="284"/>
      <c r="D87" s="284"/>
      <c r="E87" s="284"/>
      <c r="F87" s="284"/>
      <c r="G87" s="35"/>
    </row>
    <row r="88" spans="1:7" ht="25.5">
      <c r="A88" s="73" t="s">
        <v>242</v>
      </c>
      <c r="B88" s="82" t="s">
        <v>308</v>
      </c>
      <c r="C88" s="73" t="s">
        <v>132</v>
      </c>
      <c r="D88" s="274">
        <v>52466.8</v>
      </c>
      <c r="E88" s="39"/>
      <c r="F88" s="153"/>
      <c r="G88" s="40"/>
    </row>
    <row r="89" spans="1:7" ht="39" thickBot="1">
      <c r="A89" s="76" t="s">
        <v>243</v>
      </c>
      <c r="B89" s="70" t="s">
        <v>157</v>
      </c>
      <c r="C89" s="71" t="s">
        <v>143</v>
      </c>
      <c r="D89" s="46">
        <v>100</v>
      </c>
      <c r="E89" s="47"/>
      <c r="F89" s="84"/>
      <c r="G89" s="48"/>
    </row>
    <row r="90" spans="1:7" ht="13.5" customHeight="1" thickBot="1">
      <c r="A90" s="90" t="s">
        <v>59</v>
      </c>
      <c r="B90" s="293" t="s">
        <v>112</v>
      </c>
      <c r="C90" s="294"/>
      <c r="D90" s="294"/>
      <c r="E90" s="294"/>
      <c r="F90" s="295"/>
      <c r="G90" s="36"/>
    </row>
    <row r="91" spans="1:7" ht="25.5">
      <c r="A91" s="92" t="s">
        <v>126</v>
      </c>
      <c r="B91" s="74" t="s">
        <v>167</v>
      </c>
      <c r="C91" s="92" t="s">
        <v>115</v>
      </c>
      <c r="D91" s="98">
        <v>17</v>
      </c>
      <c r="E91" s="99"/>
      <c r="F91" s="99"/>
      <c r="G91" s="100"/>
    </row>
    <row r="92" spans="1:7">
      <c r="A92" s="92" t="s">
        <v>127</v>
      </c>
      <c r="B92" s="97" t="s">
        <v>168</v>
      </c>
      <c r="C92" s="76" t="s">
        <v>115</v>
      </c>
      <c r="D92" s="95">
        <v>80</v>
      </c>
      <c r="E92" s="96"/>
      <c r="F92" s="96"/>
      <c r="G92" s="100"/>
    </row>
    <row r="93" spans="1:7">
      <c r="A93" s="92" t="s">
        <v>161</v>
      </c>
      <c r="B93" s="97" t="s">
        <v>169</v>
      </c>
      <c r="C93" s="76" t="s">
        <v>116</v>
      </c>
      <c r="D93" s="95">
        <v>10</v>
      </c>
      <c r="E93" s="96"/>
      <c r="F93" s="96"/>
      <c r="G93" s="100"/>
    </row>
    <row r="94" spans="1:7" ht="25.5">
      <c r="A94" s="92" t="s">
        <v>162</v>
      </c>
      <c r="B94" s="97" t="s">
        <v>170</v>
      </c>
      <c r="C94" s="76" t="s">
        <v>116</v>
      </c>
      <c r="D94" s="95">
        <v>8</v>
      </c>
      <c r="E94" s="96"/>
      <c r="F94" s="96"/>
      <c r="G94" s="100"/>
    </row>
    <row r="95" spans="1:7" ht="25.5">
      <c r="A95" s="92" t="s">
        <v>171</v>
      </c>
      <c r="B95" s="97" t="s">
        <v>172</v>
      </c>
      <c r="C95" s="76" t="s">
        <v>116</v>
      </c>
      <c r="D95" s="95">
        <v>12</v>
      </c>
      <c r="E95" s="96"/>
      <c r="F95" s="96"/>
      <c r="G95" s="100"/>
    </row>
    <row r="96" spans="1:7">
      <c r="A96" s="92" t="s">
        <v>173</v>
      </c>
      <c r="B96" s="97" t="s">
        <v>174</v>
      </c>
      <c r="C96" s="76" t="s">
        <v>116</v>
      </c>
      <c r="D96" s="95">
        <v>1</v>
      </c>
      <c r="E96" s="96"/>
      <c r="F96" s="96"/>
      <c r="G96" s="100"/>
    </row>
    <row r="97" spans="1:7" ht="25.5">
      <c r="A97" s="92" t="s">
        <v>175</v>
      </c>
      <c r="B97" s="97" t="s">
        <v>176</v>
      </c>
      <c r="C97" s="76" t="s">
        <v>116</v>
      </c>
      <c r="D97" s="95">
        <v>1</v>
      </c>
      <c r="E97" s="96"/>
      <c r="F97" s="96"/>
      <c r="G97" s="100"/>
    </row>
    <row r="98" spans="1:7">
      <c r="A98" s="92" t="s">
        <v>177</v>
      </c>
      <c r="B98" s="97" t="s">
        <v>178</v>
      </c>
      <c r="C98" s="76" t="s">
        <v>179</v>
      </c>
      <c r="D98" s="95">
        <v>1</v>
      </c>
      <c r="E98" s="96"/>
      <c r="F98" s="96"/>
      <c r="G98" s="100"/>
    </row>
    <row r="99" spans="1:7">
      <c r="A99" s="92" t="s">
        <v>180</v>
      </c>
      <c r="B99" s="97" t="s">
        <v>181</v>
      </c>
      <c r="C99" s="76" t="s">
        <v>116</v>
      </c>
      <c r="D99" s="95">
        <v>1</v>
      </c>
      <c r="E99" s="96"/>
      <c r="F99" s="96"/>
      <c r="G99" s="100"/>
    </row>
    <row r="100" spans="1:7">
      <c r="A100" s="92" t="s">
        <v>182</v>
      </c>
      <c r="B100" s="97" t="s">
        <v>183</v>
      </c>
      <c r="C100" s="76" t="s">
        <v>130</v>
      </c>
      <c r="D100" s="95">
        <v>20</v>
      </c>
      <c r="E100" s="96"/>
      <c r="F100" s="96"/>
      <c r="G100" s="100"/>
    </row>
    <row r="101" spans="1:7">
      <c r="A101" s="92" t="s">
        <v>184</v>
      </c>
      <c r="B101" s="97" t="s">
        <v>185</v>
      </c>
      <c r="C101" s="76" t="s">
        <v>130</v>
      </c>
      <c r="D101" s="95">
        <v>20</v>
      </c>
      <c r="E101" s="96"/>
      <c r="F101" s="96"/>
      <c r="G101" s="100"/>
    </row>
    <row r="102" spans="1:7" ht="13.5" thickBot="1">
      <c r="A102" s="92" t="s">
        <v>186</v>
      </c>
      <c r="B102" s="97" t="s">
        <v>187</v>
      </c>
      <c r="C102" s="76" t="s">
        <v>130</v>
      </c>
      <c r="D102" s="95">
        <v>10</v>
      </c>
      <c r="E102" s="96"/>
      <c r="F102" s="96"/>
      <c r="G102" s="100"/>
    </row>
    <row r="103" spans="1:7" ht="13.5" customHeight="1" thickBot="1">
      <c r="A103" s="101" t="s">
        <v>85</v>
      </c>
      <c r="B103" s="296" t="s">
        <v>113</v>
      </c>
      <c r="C103" s="296"/>
      <c r="D103" s="296"/>
      <c r="E103" s="296"/>
      <c r="F103" s="297"/>
      <c r="G103" s="151"/>
    </row>
    <row r="104" spans="1:7" ht="13.5" customHeight="1" thickBot="1">
      <c r="A104" s="152" t="s">
        <v>94</v>
      </c>
      <c r="B104" s="284" t="s">
        <v>18</v>
      </c>
      <c r="C104" s="284"/>
      <c r="D104" s="284"/>
      <c r="E104" s="284"/>
      <c r="F104" s="284"/>
      <c r="G104" s="55">
        <f>SUM(G105:G113)</f>
        <v>0</v>
      </c>
    </row>
    <row r="105" spans="1:7">
      <c r="A105" s="37" t="s">
        <v>86</v>
      </c>
      <c r="B105" s="105" t="s">
        <v>21</v>
      </c>
      <c r="C105" s="37" t="s">
        <v>116</v>
      </c>
      <c r="D105" s="38">
        <v>2</v>
      </c>
      <c r="E105" s="39"/>
      <c r="F105" s="39"/>
      <c r="G105" s="171"/>
    </row>
    <row r="106" spans="1:7">
      <c r="A106" s="37" t="s">
        <v>87</v>
      </c>
      <c r="B106" s="104" t="s">
        <v>28</v>
      </c>
      <c r="C106" s="37" t="s">
        <v>116</v>
      </c>
      <c r="D106" s="42">
        <v>6</v>
      </c>
      <c r="E106" s="43"/>
      <c r="F106" s="43"/>
      <c r="G106" s="171"/>
    </row>
    <row r="107" spans="1:7">
      <c r="A107" s="37" t="s">
        <v>88</v>
      </c>
      <c r="B107" s="104" t="s">
        <v>27</v>
      </c>
      <c r="C107" s="37" t="s">
        <v>116</v>
      </c>
      <c r="D107" s="42">
        <v>1</v>
      </c>
      <c r="E107" s="43"/>
      <c r="F107" s="43"/>
      <c r="G107" s="171"/>
    </row>
    <row r="108" spans="1:7">
      <c r="A108" s="37" t="s">
        <v>89</v>
      </c>
      <c r="B108" s="104" t="s">
        <v>26</v>
      </c>
      <c r="C108" s="37" t="s">
        <v>116</v>
      </c>
      <c r="D108" s="42">
        <v>1</v>
      </c>
      <c r="E108" s="43"/>
      <c r="F108" s="43"/>
      <c r="G108" s="171"/>
    </row>
    <row r="109" spans="1:7">
      <c r="A109" s="37" t="s">
        <v>90</v>
      </c>
      <c r="B109" s="104" t="s">
        <v>25</v>
      </c>
      <c r="C109" s="37" t="s">
        <v>116</v>
      </c>
      <c r="D109" s="108">
        <v>1</v>
      </c>
      <c r="E109" s="109"/>
      <c r="F109" s="109"/>
      <c r="G109" s="171"/>
    </row>
    <row r="110" spans="1:7">
      <c r="A110" s="37" t="s">
        <v>246</v>
      </c>
      <c r="B110" s="173" t="s">
        <v>24</v>
      </c>
      <c r="C110" s="37" t="s">
        <v>116</v>
      </c>
      <c r="D110" s="108">
        <v>6</v>
      </c>
      <c r="E110" s="109"/>
      <c r="F110" s="109"/>
      <c r="G110" s="171"/>
    </row>
    <row r="111" spans="1:7">
      <c r="A111" s="37" t="s">
        <v>247</v>
      </c>
      <c r="B111" s="22" t="s">
        <v>156</v>
      </c>
      <c r="C111" s="73" t="s">
        <v>115</v>
      </c>
      <c r="D111" s="108">
        <v>27.88</v>
      </c>
      <c r="E111" s="22"/>
      <c r="F111" s="109"/>
      <c r="G111" s="171"/>
    </row>
    <row r="112" spans="1:7">
      <c r="A112" s="37" t="s">
        <v>91</v>
      </c>
      <c r="B112" s="104" t="s">
        <v>22</v>
      </c>
      <c r="C112" s="37" t="s">
        <v>116</v>
      </c>
      <c r="D112" s="108">
        <v>1</v>
      </c>
      <c r="E112" s="109"/>
      <c r="F112" s="109"/>
      <c r="G112" s="171"/>
    </row>
    <row r="113" spans="1:7" ht="13.5" thickBot="1">
      <c r="A113" s="37" t="s">
        <v>92</v>
      </c>
      <c r="B113" s="110" t="s">
        <v>23</v>
      </c>
      <c r="C113" s="37" t="s">
        <v>116</v>
      </c>
      <c r="D113" s="111">
        <v>1</v>
      </c>
      <c r="E113" s="112"/>
      <c r="F113" s="112"/>
      <c r="G113" s="171"/>
    </row>
    <row r="114" spans="1:7" ht="13.5" thickBot="1">
      <c r="A114" s="94" t="s">
        <v>93</v>
      </c>
      <c r="B114" s="284" t="s">
        <v>20</v>
      </c>
      <c r="C114" s="284"/>
      <c r="D114" s="284"/>
      <c r="E114" s="284"/>
      <c r="F114" s="284"/>
      <c r="G114" s="55">
        <f>SUM(G115:G121)</f>
        <v>0</v>
      </c>
    </row>
    <row r="115" spans="1:7">
      <c r="A115" s="37" t="s">
        <v>95</v>
      </c>
      <c r="B115" s="105" t="s">
        <v>29</v>
      </c>
      <c r="C115" s="37" t="s">
        <v>116</v>
      </c>
      <c r="D115" s="117">
        <v>1</v>
      </c>
      <c r="E115" s="118"/>
      <c r="F115" s="150"/>
      <c r="G115" s="107"/>
    </row>
    <row r="116" spans="1:7">
      <c r="A116" s="37" t="s">
        <v>96</v>
      </c>
      <c r="B116" s="104" t="s">
        <v>26</v>
      </c>
      <c r="C116" s="41" t="s">
        <v>116</v>
      </c>
      <c r="D116" s="108">
        <v>1</v>
      </c>
      <c r="E116" s="109"/>
      <c r="F116" s="113"/>
      <c r="G116" s="107"/>
    </row>
    <row r="117" spans="1:7">
      <c r="A117" s="37" t="s">
        <v>97</v>
      </c>
      <c r="B117" s="104" t="s">
        <v>30</v>
      </c>
      <c r="C117" s="41" t="s">
        <v>116</v>
      </c>
      <c r="D117" s="108">
        <v>2</v>
      </c>
      <c r="E117" s="109"/>
      <c r="F117" s="113"/>
      <c r="G117" s="107"/>
    </row>
    <row r="118" spans="1:7">
      <c r="A118" s="37" t="s">
        <v>98</v>
      </c>
      <c r="B118" s="104" t="s">
        <v>31</v>
      </c>
      <c r="C118" s="41" t="s">
        <v>116</v>
      </c>
      <c r="D118" s="108">
        <v>1</v>
      </c>
      <c r="E118" s="109"/>
      <c r="F118" s="113"/>
      <c r="G118" s="107"/>
    </row>
    <row r="119" spans="1:7">
      <c r="A119" s="37" t="s">
        <v>244</v>
      </c>
      <c r="B119" s="114" t="s">
        <v>156</v>
      </c>
      <c r="C119" s="76" t="s">
        <v>115</v>
      </c>
      <c r="D119" s="108">
        <v>51.76</v>
      </c>
      <c r="E119" s="114"/>
      <c r="F119" s="109"/>
      <c r="G119" s="107"/>
    </row>
    <row r="120" spans="1:7">
      <c r="A120" s="37" t="s">
        <v>245</v>
      </c>
      <c r="B120" s="104" t="s">
        <v>24</v>
      </c>
      <c r="C120" s="37" t="s">
        <v>116</v>
      </c>
      <c r="D120" s="108">
        <v>3</v>
      </c>
      <c r="E120" s="109"/>
      <c r="F120" s="113"/>
      <c r="G120" s="107"/>
    </row>
    <row r="121" spans="1:7" ht="13.5" thickBot="1">
      <c r="A121" s="37" t="s">
        <v>99</v>
      </c>
      <c r="B121" s="115" t="s">
        <v>32</v>
      </c>
      <c r="C121" s="37" t="s">
        <v>116</v>
      </c>
      <c r="D121" s="111">
        <v>1</v>
      </c>
      <c r="E121" s="112"/>
      <c r="F121" s="116"/>
      <c r="G121" s="107"/>
    </row>
    <row r="122" spans="1:7" ht="13.5" customHeight="1" thickBot="1">
      <c r="A122" s="94" t="s">
        <v>100</v>
      </c>
      <c r="B122" s="285" t="s">
        <v>34</v>
      </c>
      <c r="C122" s="286"/>
      <c r="D122" s="286"/>
      <c r="E122" s="287"/>
      <c r="F122" s="288"/>
      <c r="G122" s="55">
        <f>SUM(G123:G125)</f>
        <v>0</v>
      </c>
    </row>
    <row r="123" spans="1:7">
      <c r="A123" s="37" t="s">
        <v>101</v>
      </c>
      <c r="B123" s="105" t="s">
        <v>35</v>
      </c>
      <c r="C123" s="37" t="s">
        <v>116</v>
      </c>
      <c r="D123" s="117">
        <v>1</v>
      </c>
      <c r="E123" s="118"/>
      <c r="F123" s="118"/>
      <c r="G123" s="107"/>
    </row>
    <row r="124" spans="1:7">
      <c r="A124" s="41" t="s">
        <v>102</v>
      </c>
      <c r="B124" s="97" t="s">
        <v>36</v>
      </c>
      <c r="C124" s="37" t="s">
        <v>116</v>
      </c>
      <c r="D124" s="108">
        <v>2</v>
      </c>
      <c r="E124" s="109"/>
      <c r="F124" s="109"/>
      <c r="G124" s="107"/>
    </row>
    <row r="125" spans="1:7" ht="13.5" thickBot="1">
      <c r="A125" s="45" t="s">
        <v>103</v>
      </c>
      <c r="B125" s="110" t="s">
        <v>37</v>
      </c>
      <c r="C125" s="37" t="s">
        <v>116</v>
      </c>
      <c r="D125" s="111">
        <v>1</v>
      </c>
      <c r="E125" s="112"/>
      <c r="F125" s="112"/>
      <c r="G125" s="107"/>
    </row>
    <row r="126" spans="1:7" ht="13.5" customHeight="1" thickBot="1">
      <c r="A126" s="94" t="s">
        <v>122</v>
      </c>
      <c r="B126" s="284" t="s">
        <v>120</v>
      </c>
      <c r="C126" s="284"/>
      <c r="D126" s="284"/>
      <c r="E126" s="284"/>
      <c r="F126" s="284"/>
      <c r="G126" s="35">
        <f>SUM(G127:G130)</f>
        <v>0</v>
      </c>
    </row>
    <row r="127" spans="1:7" ht="38.25">
      <c r="A127" s="127" t="s">
        <v>191</v>
      </c>
      <c r="B127" s="82" t="s">
        <v>188</v>
      </c>
      <c r="C127" s="91" t="s">
        <v>115</v>
      </c>
      <c r="D127" s="138">
        <v>95</v>
      </c>
      <c r="E127" s="139"/>
      <c r="F127" s="139"/>
      <c r="G127" s="139"/>
    </row>
    <row r="128" spans="1:7" ht="25.5">
      <c r="A128" s="93" t="s">
        <v>192</v>
      </c>
      <c r="B128" s="87" t="s">
        <v>189</v>
      </c>
      <c r="C128" s="92" t="s">
        <v>115</v>
      </c>
      <c r="D128" s="50">
        <v>40</v>
      </c>
      <c r="E128" s="51"/>
      <c r="F128" s="136"/>
      <c r="G128" s="51"/>
    </row>
    <row r="129" spans="1:7">
      <c r="A129" s="93" t="s">
        <v>190</v>
      </c>
      <c r="B129" s="119" t="s">
        <v>149</v>
      </c>
      <c r="C129" s="92" t="s">
        <v>144</v>
      </c>
      <c r="D129" s="50">
        <v>24</v>
      </c>
      <c r="E129" s="51"/>
      <c r="F129" s="88"/>
      <c r="G129" s="137"/>
    </row>
    <row r="130" spans="1:7" ht="13.5" thickBot="1">
      <c r="A130" s="93" t="s">
        <v>193</v>
      </c>
      <c r="B130" s="148" t="s">
        <v>150</v>
      </c>
      <c r="C130" s="93" t="s">
        <v>144</v>
      </c>
      <c r="D130" s="52">
        <v>24</v>
      </c>
      <c r="E130" s="53"/>
      <c r="F130" s="149"/>
      <c r="G130" s="54"/>
    </row>
    <row r="131" spans="1:7" ht="13.5" customHeight="1" thickBot="1">
      <c r="A131" s="90">
        <v>5</v>
      </c>
      <c r="B131" s="289" t="s">
        <v>114</v>
      </c>
      <c r="C131" s="289"/>
      <c r="D131" s="289"/>
      <c r="E131" s="289"/>
      <c r="F131" s="289"/>
      <c r="G131" s="36">
        <f>SUM(G132:G136)</f>
        <v>0</v>
      </c>
    </row>
    <row r="132" spans="1:7" ht="25.5">
      <c r="A132" s="56" t="s">
        <v>128</v>
      </c>
      <c r="B132" s="23" t="s">
        <v>107</v>
      </c>
      <c r="C132" s="57" t="s">
        <v>109</v>
      </c>
      <c r="D132" s="58">
        <v>2056</v>
      </c>
      <c r="E132" s="66"/>
      <c r="F132" s="59"/>
      <c r="G132" s="49"/>
    </row>
    <row r="133" spans="1:7" ht="25.5">
      <c r="A133" s="56" t="s">
        <v>129</v>
      </c>
      <c r="B133" s="167" t="s">
        <v>108</v>
      </c>
      <c r="C133" s="61" t="s">
        <v>109</v>
      </c>
      <c r="D133" s="62">
        <v>1028</v>
      </c>
      <c r="E133" s="67"/>
      <c r="F133" s="85"/>
      <c r="G133" s="54"/>
    </row>
    <row r="134" spans="1:7" ht="25.5">
      <c r="A134" s="56" t="s">
        <v>248</v>
      </c>
      <c r="B134" s="168" t="s">
        <v>194</v>
      </c>
      <c r="C134" s="103" t="s">
        <v>109</v>
      </c>
      <c r="D134" s="62">
        <v>2056</v>
      </c>
      <c r="E134" s="67"/>
      <c r="F134" s="178"/>
      <c r="G134" s="54"/>
    </row>
    <row r="135" spans="1:7" ht="38.25">
      <c r="A135" s="60" t="s">
        <v>249</v>
      </c>
      <c r="B135" s="102" t="s">
        <v>195</v>
      </c>
      <c r="C135" s="103" t="s">
        <v>109</v>
      </c>
      <c r="D135" s="62">
        <v>3084</v>
      </c>
      <c r="E135" s="67"/>
      <c r="F135" s="88"/>
      <c r="G135" s="54"/>
    </row>
    <row r="136" spans="1:7" ht="39" thickBot="1">
      <c r="A136" s="144" t="s">
        <v>250</v>
      </c>
      <c r="B136" s="70" t="s">
        <v>157</v>
      </c>
      <c r="C136" s="71" t="s">
        <v>143</v>
      </c>
      <c r="D136" s="46">
        <v>56</v>
      </c>
      <c r="E136" s="47"/>
      <c r="F136" s="84"/>
      <c r="G136" s="140"/>
    </row>
    <row r="137" spans="1:7" ht="13.5" thickBot="1">
      <c r="A137" s="142">
        <v>6</v>
      </c>
      <c r="B137" s="280" t="s">
        <v>262</v>
      </c>
      <c r="C137" s="280"/>
      <c r="D137" s="280"/>
      <c r="E137" s="280"/>
      <c r="F137" s="280"/>
      <c r="G137" s="147">
        <f>SUM(G138:G142)</f>
        <v>0</v>
      </c>
    </row>
    <row r="138" spans="1:7">
      <c r="A138" s="145" t="s">
        <v>257</v>
      </c>
      <c r="B138" s="91" t="s">
        <v>252</v>
      </c>
      <c r="C138" s="91" t="s">
        <v>131</v>
      </c>
      <c r="D138" s="91" t="s">
        <v>251</v>
      </c>
      <c r="E138" s="91"/>
      <c r="F138" s="176"/>
      <c r="G138" s="146"/>
    </row>
    <row r="139" spans="1:7">
      <c r="A139" s="141" t="s">
        <v>258</v>
      </c>
      <c r="B139" s="92" t="s">
        <v>254</v>
      </c>
      <c r="C139" s="92" t="s">
        <v>253</v>
      </c>
      <c r="D139" s="92">
        <v>1</v>
      </c>
      <c r="E139" s="92"/>
      <c r="F139" s="143"/>
      <c r="G139" s="143"/>
    </row>
    <row r="140" spans="1:7">
      <c r="A140" s="141" t="s">
        <v>259</v>
      </c>
      <c r="B140" s="92" t="s">
        <v>263</v>
      </c>
      <c r="C140" s="92" t="s">
        <v>253</v>
      </c>
      <c r="D140" s="92">
        <v>1</v>
      </c>
      <c r="E140" s="92"/>
      <c r="F140" s="143"/>
      <c r="G140" s="143"/>
    </row>
    <row r="141" spans="1:7">
      <c r="A141" s="141" t="s">
        <v>260</v>
      </c>
      <c r="B141" s="92" t="s">
        <v>255</v>
      </c>
      <c r="C141" s="92" t="s">
        <v>253</v>
      </c>
      <c r="D141" s="92">
        <v>1</v>
      </c>
      <c r="E141" s="92"/>
      <c r="F141" s="143"/>
      <c r="G141" s="143"/>
    </row>
    <row r="142" spans="1:7" ht="13.5" thickBot="1">
      <c r="A142" s="169" t="s">
        <v>261</v>
      </c>
      <c r="B142" s="93" t="s">
        <v>256</v>
      </c>
      <c r="C142" s="93" t="s">
        <v>131</v>
      </c>
      <c r="D142" s="93" t="s">
        <v>251</v>
      </c>
      <c r="E142" s="93"/>
      <c r="F142" s="177"/>
      <c r="G142" s="170"/>
    </row>
    <row r="143" spans="1:7" ht="12.75" customHeight="1" thickBot="1">
      <c r="A143" s="281" t="s">
        <v>264</v>
      </c>
      <c r="B143" s="281"/>
      <c r="C143" s="281"/>
      <c r="D143" s="281"/>
      <c r="E143" s="281"/>
      <c r="F143" s="282">
        <f>G2+G16+G90+G103+G131+G137</f>
        <v>0</v>
      </c>
      <c r="G143" s="282"/>
    </row>
    <row r="144" spans="1:7" ht="12.75" customHeight="1" thickBot="1">
      <c r="A144" s="281" t="s">
        <v>265</v>
      </c>
      <c r="B144" s="281"/>
      <c r="C144" s="281"/>
      <c r="D144" s="281"/>
      <c r="E144" s="281"/>
      <c r="F144" s="283">
        <f>F143+(F143*25%)</f>
        <v>0</v>
      </c>
      <c r="G144" s="281"/>
    </row>
    <row r="151" ht="14.25" customHeight="1"/>
  </sheetData>
  <mergeCells count="28">
    <mergeCell ref="B66:F66"/>
    <mergeCell ref="B87:F87"/>
    <mergeCell ref="B126:F126"/>
    <mergeCell ref="B71:F71"/>
    <mergeCell ref="B78:F78"/>
    <mergeCell ref="B114:F114"/>
    <mergeCell ref="B103:F103"/>
    <mergeCell ref="B122:F122"/>
    <mergeCell ref="B90:F90"/>
    <mergeCell ref="B104:F104"/>
    <mergeCell ref="B55:F55"/>
    <mergeCell ref="B60:F60"/>
    <mergeCell ref="B64:F64"/>
    <mergeCell ref="B2:F2"/>
    <mergeCell ref="B25:F25"/>
    <mergeCell ref="B31:F31"/>
    <mergeCell ref="B37:F37"/>
    <mergeCell ref="B45:F45"/>
    <mergeCell ref="B16:F16"/>
    <mergeCell ref="B17:F17"/>
    <mergeCell ref="B22:F22"/>
    <mergeCell ref="B49:F49"/>
    <mergeCell ref="A143:E143"/>
    <mergeCell ref="A144:E144"/>
    <mergeCell ref="F143:G143"/>
    <mergeCell ref="F144:G144"/>
    <mergeCell ref="B131:F131"/>
    <mergeCell ref="B137:F137"/>
  </mergeCells>
  <phoneticPr fontId="8" type="noConversion"/>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34"/>
  <sheetViews>
    <sheetView workbookViewId="0">
      <selection activeCell="J20" sqref="J20"/>
    </sheetView>
  </sheetViews>
  <sheetFormatPr defaultRowHeight="12.75"/>
  <cols>
    <col min="1" max="1" width="7.85546875" style="63" customWidth="1"/>
    <col min="2" max="2" width="75.85546875" style="64" customWidth="1"/>
    <col min="3" max="3" width="9.140625" style="63"/>
    <col min="4" max="4" width="9.140625" style="34"/>
    <col min="5" max="5" width="18.85546875" style="28" customWidth="1"/>
    <col min="6" max="6" width="19" style="28" customWidth="1"/>
    <col min="7" max="7" width="18.85546875" style="65" customWidth="1"/>
    <col min="8" max="8" width="15.85546875" bestFit="1" customWidth="1"/>
  </cols>
  <sheetData>
    <row r="1" spans="1:7" ht="13.5" thickBot="1">
      <c r="A1" s="89" t="s">
        <v>2</v>
      </c>
      <c r="B1" s="299" t="s">
        <v>3</v>
      </c>
      <c r="C1" s="300"/>
      <c r="D1" s="300"/>
      <c r="E1" s="300"/>
      <c r="F1" s="301"/>
      <c r="G1" s="27"/>
    </row>
    <row r="2" spans="1:7" ht="13.5" thickBot="1">
      <c r="A2" s="90">
        <v>1</v>
      </c>
      <c r="B2" s="289" t="s">
        <v>110</v>
      </c>
      <c r="C2" s="289"/>
      <c r="D2" s="289"/>
      <c r="E2" s="289"/>
      <c r="F2" s="289"/>
      <c r="G2" s="166"/>
    </row>
    <row r="3" spans="1:7" ht="13.5" thickBot="1">
      <c r="A3" s="90">
        <v>2</v>
      </c>
      <c r="B3" s="289" t="s">
        <v>111</v>
      </c>
      <c r="C3" s="289"/>
      <c r="D3" s="289"/>
      <c r="E3" s="289"/>
      <c r="F3" s="289"/>
      <c r="G3" s="36"/>
    </row>
    <row r="4" spans="1:7" ht="13.5" thickBot="1">
      <c r="A4" s="179" t="s">
        <v>17</v>
      </c>
      <c r="B4" s="302" t="s">
        <v>117</v>
      </c>
      <c r="C4" s="302"/>
      <c r="D4" s="302"/>
      <c r="E4" s="302"/>
      <c r="F4" s="302"/>
      <c r="G4" s="181"/>
    </row>
    <row r="5" spans="1:7" ht="13.5" thickBot="1">
      <c r="A5" s="179" t="s">
        <v>19</v>
      </c>
      <c r="B5" s="307" t="s">
        <v>119</v>
      </c>
      <c r="C5" s="308"/>
      <c r="D5" s="308"/>
      <c r="E5" s="308"/>
      <c r="F5" s="309"/>
      <c r="G5" s="181"/>
    </row>
    <row r="6" spans="1:7" ht="13.5" thickBot="1">
      <c r="A6" s="179" t="s">
        <v>33</v>
      </c>
      <c r="B6" s="307" t="s">
        <v>38</v>
      </c>
      <c r="C6" s="308"/>
      <c r="D6" s="308"/>
      <c r="E6" s="308"/>
      <c r="F6" s="309"/>
      <c r="G6" s="181"/>
    </row>
    <row r="7" spans="1:7" ht="13.5" thickBot="1">
      <c r="A7" s="179" t="s">
        <v>43</v>
      </c>
      <c r="B7" s="307" t="s">
        <v>41</v>
      </c>
      <c r="C7" s="308"/>
      <c r="D7" s="308"/>
      <c r="E7" s="308"/>
      <c r="F7" s="309"/>
      <c r="G7" s="181"/>
    </row>
    <row r="8" spans="1:7" ht="13.5" thickBot="1">
      <c r="A8" s="179" t="s">
        <v>48</v>
      </c>
      <c r="B8" s="302" t="s">
        <v>42</v>
      </c>
      <c r="C8" s="302"/>
      <c r="D8" s="302"/>
      <c r="E8" s="302"/>
      <c r="F8" s="302"/>
      <c r="G8" s="181"/>
    </row>
    <row r="9" spans="1:7" ht="13.5" thickBot="1">
      <c r="A9" s="179" t="s">
        <v>50</v>
      </c>
      <c r="B9" s="302" t="s">
        <v>44</v>
      </c>
      <c r="C9" s="302"/>
      <c r="D9" s="302"/>
      <c r="E9" s="302"/>
      <c r="F9" s="302"/>
      <c r="G9" s="181"/>
    </row>
    <row r="10" spans="1:7" ht="13.5" thickBot="1">
      <c r="A10" s="179" t="s">
        <v>52</v>
      </c>
      <c r="B10" s="307" t="s">
        <v>49</v>
      </c>
      <c r="C10" s="308"/>
      <c r="D10" s="308"/>
      <c r="E10" s="308"/>
      <c r="F10" s="309"/>
      <c r="G10" s="181"/>
    </row>
    <row r="11" spans="1:7" ht="13.5" thickBot="1">
      <c r="A11" s="179" t="s">
        <v>54</v>
      </c>
      <c r="B11" s="307" t="s">
        <v>51</v>
      </c>
      <c r="C11" s="308"/>
      <c r="D11" s="308"/>
      <c r="E11" s="308"/>
      <c r="F11" s="309"/>
      <c r="G11" s="181"/>
    </row>
    <row r="12" spans="1:7" ht="13.5" thickBot="1">
      <c r="A12" s="179" t="s">
        <v>56</v>
      </c>
      <c r="B12" s="307" t="s">
        <v>53</v>
      </c>
      <c r="C12" s="308"/>
      <c r="D12" s="308"/>
      <c r="E12" s="308"/>
      <c r="F12" s="309"/>
      <c r="G12" s="181"/>
    </row>
    <row r="13" spans="1:7" ht="13.5" thickBot="1">
      <c r="A13" s="179" t="s">
        <v>105</v>
      </c>
      <c r="B13" s="307" t="s">
        <v>55</v>
      </c>
      <c r="C13" s="308"/>
      <c r="D13" s="308"/>
      <c r="E13" s="310"/>
      <c r="F13" s="309"/>
      <c r="G13" s="181"/>
    </row>
    <row r="14" spans="1:7" ht="13.5" thickBot="1">
      <c r="A14" s="179" t="s">
        <v>104</v>
      </c>
      <c r="B14" s="307" t="s">
        <v>57</v>
      </c>
      <c r="C14" s="308"/>
      <c r="D14" s="308"/>
      <c r="E14" s="308"/>
      <c r="F14" s="309"/>
      <c r="G14" s="181"/>
    </row>
    <row r="15" spans="1:7" ht="13.5" thickBot="1">
      <c r="A15" s="179" t="s">
        <v>121</v>
      </c>
      <c r="B15" s="307" t="s">
        <v>60</v>
      </c>
      <c r="C15" s="308"/>
      <c r="D15" s="308"/>
      <c r="E15" s="308"/>
      <c r="F15" s="309"/>
      <c r="G15" s="181"/>
    </row>
    <row r="16" spans="1:7" ht="13.5" thickBot="1">
      <c r="A16" s="179" t="s">
        <v>232</v>
      </c>
      <c r="B16" s="302" t="s">
        <v>41</v>
      </c>
      <c r="C16" s="302"/>
      <c r="D16" s="302"/>
      <c r="E16" s="302"/>
      <c r="F16" s="302"/>
      <c r="G16" s="181"/>
    </row>
    <row r="17" spans="1:7" ht="13.5" thickBot="1">
      <c r="A17" s="179" t="s">
        <v>241</v>
      </c>
      <c r="B17" s="302" t="s">
        <v>120</v>
      </c>
      <c r="C17" s="302"/>
      <c r="D17" s="302"/>
      <c r="E17" s="302"/>
      <c r="F17" s="302"/>
      <c r="G17" s="181"/>
    </row>
    <row r="18" spans="1:7" ht="13.5" thickBot="1">
      <c r="A18" s="90" t="s">
        <v>59</v>
      </c>
      <c r="B18" s="293" t="s">
        <v>112</v>
      </c>
      <c r="C18" s="294"/>
      <c r="D18" s="294"/>
      <c r="E18" s="294"/>
      <c r="F18" s="295"/>
      <c r="G18" s="36"/>
    </row>
    <row r="19" spans="1:7" ht="13.5" thickBot="1">
      <c r="A19" s="101" t="s">
        <v>85</v>
      </c>
      <c r="B19" s="296" t="s">
        <v>113</v>
      </c>
      <c r="C19" s="296"/>
      <c r="D19" s="296"/>
      <c r="E19" s="296"/>
      <c r="F19" s="297"/>
      <c r="G19" s="151"/>
    </row>
    <row r="20" spans="1:7" ht="13.5" thickBot="1">
      <c r="A20" s="179" t="s">
        <v>94</v>
      </c>
      <c r="B20" s="302" t="s">
        <v>18</v>
      </c>
      <c r="C20" s="302"/>
      <c r="D20" s="302"/>
      <c r="E20" s="302"/>
      <c r="F20" s="302"/>
      <c r="G20" s="180"/>
    </row>
    <row r="21" spans="1:7" ht="13.5" thickBot="1">
      <c r="A21" s="179" t="s">
        <v>93</v>
      </c>
      <c r="B21" s="302" t="s">
        <v>20</v>
      </c>
      <c r="C21" s="302"/>
      <c r="D21" s="302"/>
      <c r="E21" s="302"/>
      <c r="F21" s="302"/>
      <c r="G21" s="180"/>
    </row>
    <row r="22" spans="1:7" ht="13.5" thickBot="1">
      <c r="A22" s="179" t="s">
        <v>100</v>
      </c>
      <c r="B22" s="303" t="s">
        <v>34</v>
      </c>
      <c r="C22" s="304"/>
      <c r="D22" s="304"/>
      <c r="E22" s="305"/>
      <c r="F22" s="306"/>
      <c r="G22" s="180"/>
    </row>
    <row r="23" spans="1:7" ht="13.5" thickBot="1">
      <c r="A23" s="179" t="s">
        <v>122</v>
      </c>
      <c r="B23" s="302" t="s">
        <v>120</v>
      </c>
      <c r="C23" s="302"/>
      <c r="D23" s="302"/>
      <c r="E23" s="302"/>
      <c r="F23" s="302"/>
      <c r="G23" s="181"/>
    </row>
    <row r="24" spans="1:7" ht="13.5" thickBot="1">
      <c r="A24" s="90">
        <v>5</v>
      </c>
      <c r="B24" s="289" t="s">
        <v>114</v>
      </c>
      <c r="C24" s="289"/>
      <c r="D24" s="289"/>
      <c r="E24" s="289"/>
      <c r="F24" s="289"/>
      <c r="G24" s="36"/>
    </row>
    <row r="25" spans="1:7" ht="13.5" thickBot="1">
      <c r="A25" s="142">
        <v>6</v>
      </c>
      <c r="B25" s="280" t="s">
        <v>262</v>
      </c>
      <c r="C25" s="280"/>
      <c r="D25" s="280"/>
      <c r="E25" s="280"/>
      <c r="F25" s="280"/>
      <c r="G25" s="147"/>
    </row>
    <row r="26" spans="1:7" ht="12.75" customHeight="1" thickBot="1">
      <c r="A26" s="281" t="s">
        <v>264</v>
      </c>
      <c r="B26" s="281"/>
      <c r="C26" s="281"/>
      <c r="D26" s="281"/>
      <c r="E26" s="281"/>
      <c r="F26" s="282">
        <f>G2+G3+G18+G19+G24+G25</f>
        <v>0</v>
      </c>
      <c r="G26" s="282"/>
    </row>
    <row r="27" spans="1:7" ht="12.75" customHeight="1" thickBot="1">
      <c r="A27" s="281" t="s">
        <v>265</v>
      </c>
      <c r="B27" s="281"/>
      <c r="C27" s="281"/>
      <c r="D27" s="281"/>
      <c r="E27" s="281"/>
      <c r="F27" s="283">
        <f>F26+(F26*25%)</f>
        <v>0</v>
      </c>
      <c r="G27" s="281"/>
    </row>
    <row r="34" spans="2:7" s="63" customFormat="1" ht="14.25" customHeight="1">
      <c r="B34" s="64"/>
      <c r="D34" s="34"/>
      <c r="E34" s="28"/>
      <c r="F34" s="28"/>
      <c r="G34" s="65"/>
    </row>
  </sheetData>
  <mergeCells count="29">
    <mergeCell ref="B25:F25"/>
    <mergeCell ref="A26:E26"/>
    <mergeCell ref="F26:G26"/>
    <mergeCell ref="A27:E27"/>
    <mergeCell ref="F27:G27"/>
    <mergeCell ref="B24:F24"/>
    <mergeCell ref="B13:F13"/>
    <mergeCell ref="B14:F14"/>
    <mergeCell ref="B15:F15"/>
    <mergeCell ref="B16:F16"/>
    <mergeCell ref="B17:F17"/>
    <mergeCell ref="B18:F18"/>
    <mergeCell ref="B19:F19"/>
    <mergeCell ref="B20:F20"/>
    <mergeCell ref="B21:F21"/>
    <mergeCell ref="B22:F22"/>
    <mergeCell ref="B23:F23"/>
    <mergeCell ref="B12:F12"/>
    <mergeCell ref="B1:F1"/>
    <mergeCell ref="B2:F2"/>
    <mergeCell ref="B3:F3"/>
    <mergeCell ref="B4:F4"/>
    <mergeCell ref="B5:F5"/>
    <mergeCell ref="B6:F6"/>
    <mergeCell ref="B7:F7"/>
    <mergeCell ref="B8:F8"/>
    <mergeCell ref="B9:F9"/>
    <mergeCell ref="B10:F10"/>
    <mergeCell ref="B11:F11"/>
  </mergeCells>
  <pageMargins left="0.511811024" right="0.511811024" top="0.78740157499999996" bottom="0.78740157499999996" header="0.31496062000000002" footer="0.31496062000000002"/>
  <pageSetup paperSize="9" scale="59" fitToHeight="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P39"/>
  <sheetViews>
    <sheetView tabSelected="1" workbookViewId="0">
      <selection activeCell="D33" sqref="D33"/>
    </sheetView>
  </sheetViews>
  <sheetFormatPr defaultRowHeight="12.75"/>
  <cols>
    <col min="2" max="2" width="59.42578125" bestFit="1" customWidth="1"/>
    <col min="3" max="3" width="16.42578125" bestFit="1" customWidth="1"/>
    <col min="4" max="4" width="15.28515625" bestFit="1" customWidth="1"/>
    <col min="6" max="6" width="14.28515625" bestFit="1" customWidth="1"/>
    <col min="8" max="8" width="14.28515625" bestFit="1" customWidth="1"/>
    <col min="10" max="10" width="15.85546875" bestFit="1" customWidth="1"/>
    <col min="12" max="12" width="15.85546875" bestFit="1" customWidth="1"/>
    <col min="14" max="14" width="15.85546875" bestFit="1" customWidth="1"/>
    <col min="16" max="16" width="15.85546875" bestFit="1" customWidth="1"/>
  </cols>
  <sheetData>
    <row r="1" spans="1:16" ht="26.25" thickBot="1">
      <c r="A1" s="324" t="s">
        <v>268</v>
      </c>
      <c r="B1" s="325"/>
      <c r="C1" s="325"/>
      <c r="D1" s="325"/>
      <c r="E1" s="325"/>
      <c r="F1" s="325"/>
      <c r="G1" s="325"/>
      <c r="H1" s="325"/>
      <c r="I1" s="325"/>
      <c r="J1" s="325"/>
      <c r="K1" s="325"/>
      <c r="L1" s="325"/>
      <c r="M1" s="325"/>
      <c r="N1" s="325"/>
      <c r="O1" s="325"/>
      <c r="P1" s="326"/>
    </row>
    <row r="2" spans="1:16">
      <c r="A2" s="245" t="s">
        <v>2</v>
      </c>
      <c r="B2" s="246" t="s">
        <v>3</v>
      </c>
      <c r="C2" s="247" t="s">
        <v>278</v>
      </c>
      <c r="D2" s="248" t="s">
        <v>279</v>
      </c>
      <c r="E2" s="318" t="s">
        <v>269</v>
      </c>
      <c r="F2" s="319"/>
      <c r="G2" s="331" t="s">
        <v>270</v>
      </c>
      <c r="H2" s="332"/>
      <c r="I2" s="318" t="s">
        <v>271</v>
      </c>
      <c r="J2" s="319"/>
      <c r="K2" s="318" t="s">
        <v>280</v>
      </c>
      <c r="L2" s="319"/>
      <c r="M2" s="318" t="s">
        <v>281</v>
      </c>
      <c r="N2" s="319"/>
      <c r="O2" s="318" t="s">
        <v>282</v>
      </c>
      <c r="P2" s="319"/>
    </row>
    <row r="3" spans="1:16">
      <c r="A3" s="182"/>
      <c r="B3" s="17"/>
      <c r="C3" s="19"/>
      <c r="D3" s="183"/>
      <c r="E3" s="320"/>
      <c r="F3" s="321"/>
      <c r="G3" s="333"/>
      <c r="H3" s="334"/>
      <c r="I3" s="320"/>
      <c r="J3" s="321"/>
      <c r="K3" s="320"/>
      <c r="L3" s="321"/>
      <c r="M3" s="320"/>
      <c r="N3" s="321"/>
      <c r="O3" s="320"/>
      <c r="P3" s="321"/>
    </row>
    <row r="4" spans="1:16" ht="13.5" thickBot="1">
      <c r="A4" s="184"/>
      <c r="B4" s="17"/>
      <c r="C4" s="19"/>
      <c r="D4" s="13"/>
      <c r="E4" s="185" t="s">
        <v>131</v>
      </c>
      <c r="F4" s="186" t="s">
        <v>272</v>
      </c>
      <c r="G4" s="187"/>
      <c r="H4" s="187"/>
      <c r="I4" s="185" t="s">
        <v>131</v>
      </c>
      <c r="J4" s="186" t="s">
        <v>272</v>
      </c>
      <c r="K4" s="185" t="s">
        <v>131</v>
      </c>
      <c r="L4" s="186" t="s">
        <v>272</v>
      </c>
      <c r="M4" s="185" t="s">
        <v>131</v>
      </c>
      <c r="N4" s="186" t="s">
        <v>272</v>
      </c>
      <c r="O4" s="185" t="s">
        <v>131</v>
      </c>
      <c r="P4" s="186" t="s">
        <v>272</v>
      </c>
    </row>
    <row r="5" spans="1:16" ht="13.5" thickBot="1">
      <c r="A5" s="215">
        <v>1</v>
      </c>
      <c r="B5" s="329" t="s">
        <v>262</v>
      </c>
      <c r="C5" s="330"/>
      <c r="D5" s="219"/>
      <c r="E5" s="190">
        <v>1</v>
      </c>
      <c r="F5" s="256">
        <f>E5*D5</f>
        <v>0</v>
      </c>
      <c r="G5" s="222"/>
      <c r="H5" s="256"/>
      <c r="I5" s="189"/>
      <c r="J5" s="265"/>
      <c r="K5" s="189"/>
      <c r="L5" s="265"/>
      <c r="M5" s="189"/>
      <c r="N5" s="265"/>
      <c r="O5" s="189"/>
      <c r="P5" s="265"/>
    </row>
    <row r="6" spans="1:16" ht="13.5" thickBot="1">
      <c r="A6" s="242"/>
      <c r="B6" s="20"/>
      <c r="C6" s="20"/>
      <c r="D6" s="188"/>
      <c r="F6" s="257"/>
      <c r="G6" s="221"/>
      <c r="H6" s="258"/>
      <c r="I6" s="190"/>
      <c r="J6" s="258"/>
      <c r="K6" s="190"/>
      <c r="L6" s="258"/>
      <c r="M6" s="190"/>
      <c r="N6" s="258"/>
      <c r="O6" s="190"/>
      <c r="P6" s="258"/>
    </row>
    <row r="7" spans="1:16" ht="13.5" thickBot="1">
      <c r="A7" s="243">
        <v>2</v>
      </c>
      <c r="B7" s="327" t="s">
        <v>273</v>
      </c>
      <c r="C7" s="328"/>
      <c r="D7" s="252"/>
      <c r="E7" s="190">
        <v>0.7</v>
      </c>
      <c r="F7" s="258">
        <f>E7*D7</f>
        <v>0</v>
      </c>
      <c r="G7" s="221">
        <v>0.3</v>
      </c>
      <c r="H7" s="258">
        <f>G7*D7</f>
        <v>0</v>
      </c>
      <c r="I7" s="190"/>
      <c r="J7" s="258"/>
      <c r="K7" s="190"/>
      <c r="L7" s="258"/>
      <c r="M7" s="190"/>
      <c r="N7" s="258"/>
      <c r="O7" s="190"/>
      <c r="P7" s="258"/>
    </row>
    <row r="8" spans="1:16" ht="13.5" thickBot="1">
      <c r="A8" s="220"/>
      <c r="B8" s="213"/>
      <c r="C8" s="202"/>
      <c r="D8" s="214"/>
      <c r="E8" s="190"/>
      <c r="F8" s="258"/>
      <c r="G8" s="225"/>
      <c r="H8" s="258"/>
      <c r="I8" s="190"/>
      <c r="J8" s="258"/>
      <c r="K8" s="190"/>
      <c r="L8" s="258"/>
      <c r="M8" s="190"/>
      <c r="N8" s="258"/>
      <c r="O8" s="190"/>
      <c r="P8" s="258"/>
    </row>
    <row r="9" spans="1:16" ht="13.5" customHeight="1" thickBot="1">
      <c r="A9" s="215">
        <v>3</v>
      </c>
      <c r="B9" s="322" t="s">
        <v>301</v>
      </c>
      <c r="C9" s="323"/>
      <c r="D9" s="253">
        <f>SUM(C10:C23)</f>
        <v>0</v>
      </c>
      <c r="E9" s="190"/>
      <c r="F9" s="258"/>
      <c r="G9" s="191">
        <v>0.2</v>
      </c>
      <c r="H9" s="258">
        <f>G9*D9</f>
        <v>0</v>
      </c>
      <c r="I9" s="190">
        <v>0.3</v>
      </c>
      <c r="J9" s="258">
        <f>I9*D9</f>
        <v>0</v>
      </c>
      <c r="K9" s="190">
        <v>0.3</v>
      </c>
      <c r="L9" s="258">
        <f>K9*D9</f>
        <v>0</v>
      </c>
      <c r="M9" s="190">
        <v>0.2</v>
      </c>
      <c r="N9" s="258">
        <f>D9*M9</f>
        <v>0</v>
      </c>
      <c r="O9" s="190"/>
      <c r="P9" s="258"/>
    </row>
    <row r="10" spans="1:16" ht="13.5" customHeight="1">
      <c r="A10" s="224" t="s">
        <v>283</v>
      </c>
      <c r="B10" s="134" t="s">
        <v>117</v>
      </c>
      <c r="C10" s="216"/>
      <c r="D10" s="211"/>
      <c r="E10" s="190"/>
      <c r="F10" s="258"/>
      <c r="G10" s="191"/>
      <c r="H10" s="258"/>
      <c r="I10" s="190"/>
      <c r="J10" s="258"/>
      <c r="K10" s="190"/>
      <c r="L10" s="258"/>
      <c r="M10" s="190"/>
      <c r="N10" s="258"/>
      <c r="O10" s="190"/>
      <c r="P10" s="258"/>
    </row>
    <row r="11" spans="1:16" ht="13.5" customHeight="1">
      <c r="A11" s="76" t="s">
        <v>284</v>
      </c>
      <c r="B11" s="172" t="s">
        <v>119</v>
      </c>
      <c r="C11" s="217"/>
      <c r="D11" s="206"/>
      <c r="E11" s="190"/>
      <c r="F11" s="258"/>
      <c r="G11" s="191"/>
      <c r="H11" s="258"/>
      <c r="I11" s="190"/>
      <c r="J11" s="258"/>
      <c r="K11" s="190"/>
      <c r="L11" s="258"/>
      <c r="M11" s="190"/>
      <c r="N11" s="258"/>
      <c r="O11" s="190"/>
      <c r="P11" s="258"/>
    </row>
    <row r="12" spans="1:16" ht="13.5" customHeight="1">
      <c r="A12" s="76" t="s">
        <v>285</v>
      </c>
      <c r="B12" s="172" t="s">
        <v>38</v>
      </c>
      <c r="C12" s="217"/>
      <c r="D12" s="206"/>
      <c r="E12" s="190"/>
      <c r="F12" s="258"/>
      <c r="G12" s="191"/>
      <c r="H12" s="258"/>
      <c r="I12" s="190"/>
      <c r="J12" s="258"/>
      <c r="K12" s="190"/>
      <c r="L12" s="258"/>
      <c r="M12" s="190"/>
      <c r="N12" s="258"/>
      <c r="O12" s="190"/>
      <c r="P12" s="258"/>
    </row>
    <row r="13" spans="1:16" ht="13.5" customHeight="1">
      <c r="A13" s="76" t="s">
        <v>286</v>
      </c>
      <c r="B13" s="172" t="s">
        <v>41</v>
      </c>
      <c r="C13" s="217"/>
      <c r="D13" s="206"/>
      <c r="E13" s="190"/>
      <c r="F13" s="258"/>
      <c r="G13" s="191"/>
      <c r="H13" s="258"/>
      <c r="I13" s="190"/>
      <c r="J13" s="258"/>
      <c r="K13" s="190"/>
      <c r="L13" s="258"/>
      <c r="M13" s="190"/>
      <c r="N13" s="258"/>
      <c r="O13" s="190"/>
      <c r="P13" s="258"/>
    </row>
    <row r="14" spans="1:16" ht="13.5" customHeight="1">
      <c r="A14" s="76" t="s">
        <v>287</v>
      </c>
      <c r="B14" s="172" t="s">
        <v>42</v>
      </c>
      <c r="C14" s="217"/>
      <c r="D14" s="206"/>
      <c r="E14" s="190"/>
      <c r="F14" s="258"/>
      <c r="G14" s="191"/>
      <c r="H14" s="258"/>
      <c r="I14" s="190"/>
      <c r="J14" s="258"/>
      <c r="K14" s="190"/>
      <c r="L14" s="258"/>
      <c r="M14" s="190"/>
      <c r="N14" s="258"/>
      <c r="O14" s="190"/>
      <c r="P14" s="258"/>
    </row>
    <row r="15" spans="1:16" ht="13.5" customHeight="1">
      <c r="A15" s="76" t="s">
        <v>288</v>
      </c>
      <c r="B15" s="172" t="s">
        <v>44</v>
      </c>
      <c r="C15" s="217"/>
      <c r="D15" s="206"/>
      <c r="E15" s="190"/>
      <c r="F15" s="258"/>
      <c r="G15" s="191"/>
      <c r="H15" s="258"/>
      <c r="I15" s="190"/>
      <c r="J15" s="258"/>
      <c r="K15" s="190"/>
      <c r="L15" s="258"/>
      <c r="M15" s="190"/>
      <c r="N15" s="258"/>
      <c r="O15" s="190"/>
      <c r="P15" s="258"/>
    </row>
    <row r="16" spans="1:16" ht="13.5" customHeight="1">
      <c r="A16" s="76" t="s">
        <v>289</v>
      </c>
      <c r="B16" s="172" t="s">
        <v>49</v>
      </c>
      <c r="C16" s="217"/>
      <c r="D16" s="206"/>
      <c r="E16" s="190"/>
      <c r="F16" s="258"/>
      <c r="G16" s="191"/>
      <c r="H16" s="258"/>
      <c r="I16" s="190"/>
      <c r="J16" s="258"/>
      <c r="K16" s="190"/>
      <c r="L16" s="258"/>
      <c r="M16" s="190"/>
      <c r="N16" s="258"/>
      <c r="O16" s="190"/>
      <c r="P16" s="258"/>
    </row>
    <row r="17" spans="1:16" ht="13.5" customHeight="1">
      <c r="A17" s="76" t="s">
        <v>290</v>
      </c>
      <c r="B17" s="172" t="s">
        <v>51</v>
      </c>
      <c r="C17" s="217"/>
      <c r="D17" s="206"/>
      <c r="E17" s="190"/>
      <c r="F17" s="258"/>
      <c r="G17" s="191"/>
      <c r="H17" s="258"/>
      <c r="I17" s="190"/>
      <c r="J17" s="258"/>
      <c r="K17" s="190"/>
      <c r="L17" s="258"/>
      <c r="M17" s="190"/>
      <c r="N17" s="258"/>
      <c r="O17" s="190"/>
      <c r="P17" s="258"/>
    </row>
    <row r="18" spans="1:16" ht="13.5" customHeight="1">
      <c r="A18" s="76" t="s">
        <v>291</v>
      </c>
      <c r="B18" s="172" t="s">
        <v>53</v>
      </c>
      <c r="C18" s="217"/>
      <c r="D18" s="206"/>
      <c r="E18" s="190"/>
      <c r="F18" s="258"/>
      <c r="G18" s="191"/>
      <c r="H18" s="258"/>
      <c r="I18" s="190"/>
      <c r="J18" s="258"/>
      <c r="K18" s="190"/>
      <c r="L18" s="258"/>
      <c r="M18" s="190"/>
      <c r="N18" s="258"/>
      <c r="O18" s="190"/>
      <c r="P18" s="258"/>
    </row>
    <row r="19" spans="1:16" ht="13.5" customHeight="1">
      <c r="A19" s="76" t="s">
        <v>292</v>
      </c>
      <c r="B19" s="172" t="s">
        <v>55</v>
      </c>
      <c r="C19" s="217"/>
      <c r="D19" s="206"/>
      <c r="E19" s="190"/>
      <c r="F19" s="258"/>
      <c r="G19" s="191"/>
      <c r="H19" s="258"/>
      <c r="I19" s="190"/>
      <c r="J19" s="258"/>
      <c r="K19" s="190"/>
      <c r="L19" s="258"/>
      <c r="M19" s="190"/>
      <c r="N19" s="258"/>
      <c r="O19" s="190"/>
      <c r="P19" s="258"/>
    </row>
    <row r="20" spans="1:16" ht="13.5" customHeight="1">
      <c r="A20" s="76" t="s">
        <v>293</v>
      </c>
      <c r="B20" s="172" t="s">
        <v>57</v>
      </c>
      <c r="C20" s="217"/>
      <c r="D20" s="206"/>
      <c r="E20" s="190"/>
      <c r="F20" s="258"/>
      <c r="G20" s="191"/>
      <c r="H20" s="258"/>
      <c r="I20" s="190"/>
      <c r="J20" s="258"/>
      <c r="K20" s="190"/>
      <c r="L20" s="258"/>
      <c r="M20" s="190"/>
      <c r="N20" s="258"/>
      <c r="O20" s="190"/>
      <c r="P20" s="258"/>
    </row>
    <row r="21" spans="1:16" ht="13.5" customHeight="1">
      <c r="A21" s="76" t="s">
        <v>294</v>
      </c>
      <c r="B21" s="172" t="s">
        <v>60</v>
      </c>
      <c r="C21" s="217"/>
      <c r="D21" s="235"/>
      <c r="E21" s="205"/>
      <c r="F21" s="258"/>
      <c r="G21" s="191"/>
      <c r="H21" s="258"/>
      <c r="I21" s="190"/>
      <c r="J21" s="258"/>
      <c r="K21" s="190"/>
      <c r="L21" s="258"/>
      <c r="M21" s="190"/>
      <c r="N21" s="258"/>
      <c r="O21" s="190"/>
      <c r="P21" s="258"/>
    </row>
    <row r="22" spans="1:16" ht="13.5" customHeight="1">
      <c r="A22" s="76" t="s">
        <v>295</v>
      </c>
      <c r="B22" s="172" t="s">
        <v>41</v>
      </c>
      <c r="C22" s="217"/>
      <c r="D22" s="235"/>
      <c r="E22" s="205"/>
      <c r="F22" s="258"/>
      <c r="G22" s="191"/>
      <c r="H22" s="258"/>
      <c r="I22" s="190"/>
      <c r="J22" s="258"/>
      <c r="K22" s="190"/>
      <c r="L22" s="258"/>
      <c r="M22" s="190"/>
      <c r="N22" s="258"/>
      <c r="O22" s="190"/>
      <c r="P22" s="258"/>
    </row>
    <row r="23" spans="1:16" ht="13.5" customHeight="1">
      <c r="A23" s="76" t="s">
        <v>296</v>
      </c>
      <c r="B23" s="172" t="s">
        <v>120</v>
      </c>
      <c r="C23" s="217"/>
      <c r="D23" s="235"/>
      <c r="E23" s="205"/>
      <c r="F23" s="258"/>
      <c r="G23" s="191"/>
      <c r="H23" s="258"/>
      <c r="I23" s="190"/>
      <c r="J23" s="258"/>
      <c r="K23" s="190"/>
      <c r="L23" s="258"/>
      <c r="M23" s="190"/>
      <c r="N23" s="258"/>
      <c r="O23" s="190"/>
      <c r="P23" s="258"/>
    </row>
    <row r="24" spans="1:16" ht="13.5" customHeight="1" thickBot="1">
      <c r="A24" s="233"/>
      <c r="B24" s="234"/>
      <c r="C24" s="208"/>
      <c r="D24" s="236"/>
      <c r="E24" s="205"/>
      <c r="F24" s="258"/>
      <c r="G24" s="191"/>
      <c r="H24" s="258"/>
      <c r="I24" s="190"/>
      <c r="J24" s="258"/>
      <c r="K24" s="190"/>
      <c r="L24" s="258"/>
      <c r="M24" s="190"/>
      <c r="N24" s="258"/>
      <c r="O24" s="190"/>
      <c r="P24" s="258"/>
    </row>
    <row r="25" spans="1:16" ht="13.5" customHeight="1" thickBot="1">
      <c r="A25" s="215">
        <v>4</v>
      </c>
      <c r="B25" s="322" t="s">
        <v>112</v>
      </c>
      <c r="C25" s="323"/>
      <c r="D25" s="253"/>
      <c r="E25" s="205"/>
      <c r="F25" s="258"/>
      <c r="G25" s="191"/>
      <c r="H25" s="258"/>
      <c r="I25" s="190"/>
      <c r="J25" s="258"/>
      <c r="K25" s="190"/>
      <c r="L25" s="258"/>
      <c r="M25" s="190">
        <v>1</v>
      </c>
      <c r="N25" s="258">
        <f>M25*D25</f>
        <v>0</v>
      </c>
      <c r="O25" s="190"/>
      <c r="P25" s="258"/>
    </row>
    <row r="26" spans="1:16" ht="13.5" customHeight="1" thickBot="1">
      <c r="A26" s="244"/>
      <c r="B26" s="209"/>
      <c r="C26" s="210"/>
      <c r="D26" s="237"/>
      <c r="E26" s="205"/>
      <c r="F26" s="258"/>
      <c r="G26" s="191"/>
      <c r="H26" s="258"/>
      <c r="I26" s="190"/>
      <c r="J26" s="258"/>
      <c r="K26" s="190"/>
      <c r="L26" s="258"/>
      <c r="M26" s="190"/>
      <c r="N26" s="258"/>
      <c r="O26" s="190"/>
      <c r="P26" s="258"/>
    </row>
    <row r="27" spans="1:16" ht="13.5" customHeight="1" thickBot="1">
      <c r="A27" s="215">
        <v>5</v>
      </c>
      <c r="B27" s="322" t="s">
        <v>113</v>
      </c>
      <c r="C27" s="323"/>
      <c r="D27" s="218">
        <f>SUM(C28:C31)</f>
        <v>0</v>
      </c>
      <c r="E27" s="205"/>
      <c r="F27" s="258"/>
      <c r="G27" s="191"/>
      <c r="H27" s="258"/>
      <c r="I27" s="190"/>
      <c r="J27" s="258"/>
      <c r="K27" s="190"/>
      <c r="L27" s="258"/>
      <c r="M27" s="190">
        <v>0.4</v>
      </c>
      <c r="N27" s="258">
        <f>D27*M27</f>
        <v>0</v>
      </c>
      <c r="O27" s="190">
        <v>0.6</v>
      </c>
      <c r="P27" s="258">
        <f>O27*D27</f>
        <v>0</v>
      </c>
    </row>
    <row r="28" spans="1:16" ht="13.5" customHeight="1">
      <c r="A28" s="229" t="s">
        <v>297</v>
      </c>
      <c r="B28" s="134" t="s">
        <v>18</v>
      </c>
      <c r="C28" s="216"/>
      <c r="D28" s="238"/>
      <c r="E28" s="205"/>
      <c r="F28" s="258"/>
      <c r="G28" s="191"/>
      <c r="H28" s="258"/>
      <c r="I28" s="190"/>
      <c r="J28" s="258"/>
      <c r="K28" s="190"/>
      <c r="L28" s="258"/>
      <c r="M28" s="190"/>
      <c r="N28" s="258"/>
      <c r="O28" s="190"/>
      <c r="P28" s="258"/>
    </row>
    <row r="29" spans="1:16" ht="13.5" customHeight="1">
      <c r="A29" s="76" t="s">
        <v>298</v>
      </c>
      <c r="B29" s="172" t="s">
        <v>20</v>
      </c>
      <c r="C29" s="217"/>
      <c r="D29" s="235"/>
      <c r="E29" s="205"/>
      <c r="F29" s="258"/>
      <c r="G29" s="191"/>
      <c r="H29" s="258"/>
      <c r="I29" s="190"/>
      <c r="J29" s="258"/>
      <c r="K29" s="190"/>
      <c r="L29" s="258"/>
      <c r="M29" s="190"/>
      <c r="N29" s="258"/>
      <c r="O29" s="190"/>
      <c r="P29" s="258"/>
    </row>
    <row r="30" spans="1:16" ht="13.5" customHeight="1">
      <c r="A30" s="76" t="s">
        <v>299</v>
      </c>
      <c r="B30" s="172" t="s">
        <v>34</v>
      </c>
      <c r="C30" s="217"/>
      <c r="D30" s="235"/>
      <c r="E30" s="205"/>
      <c r="F30" s="258"/>
      <c r="G30" s="191"/>
      <c r="H30" s="258"/>
      <c r="I30" s="190"/>
      <c r="J30" s="258"/>
      <c r="K30" s="190"/>
      <c r="L30" s="258"/>
      <c r="M30" s="190"/>
      <c r="N30" s="258"/>
      <c r="O30" s="190"/>
      <c r="P30" s="258"/>
    </row>
    <row r="31" spans="1:16" ht="13.5" customHeight="1">
      <c r="A31" s="76" t="s">
        <v>300</v>
      </c>
      <c r="B31" s="172" t="s">
        <v>120</v>
      </c>
      <c r="C31" s="217"/>
      <c r="D31" s="239"/>
      <c r="E31" s="205"/>
      <c r="F31" s="258"/>
      <c r="G31" s="191"/>
      <c r="H31" s="258"/>
      <c r="I31" s="190"/>
      <c r="J31" s="258"/>
      <c r="K31" s="190"/>
      <c r="L31" s="258"/>
      <c r="M31" s="190"/>
      <c r="N31" s="258"/>
      <c r="O31" s="190"/>
      <c r="P31" s="258"/>
    </row>
    <row r="32" spans="1:16" ht="13.5" customHeight="1" thickBot="1">
      <c r="A32" s="231"/>
      <c r="B32" s="232"/>
      <c r="C32" s="212"/>
      <c r="D32" s="240"/>
      <c r="E32" s="205"/>
      <c r="F32" s="258"/>
      <c r="G32" s="191"/>
      <c r="H32" s="258"/>
      <c r="I32" s="190"/>
      <c r="J32" s="258"/>
      <c r="K32" s="190"/>
      <c r="L32" s="258"/>
      <c r="M32" s="190"/>
      <c r="N32" s="258"/>
      <c r="O32" s="190"/>
      <c r="P32" s="258"/>
    </row>
    <row r="33" spans="1:16" ht="13.5" customHeight="1" thickBot="1">
      <c r="A33" s="215">
        <v>6</v>
      </c>
      <c r="B33" s="322" t="s">
        <v>114</v>
      </c>
      <c r="C33" s="323"/>
      <c r="D33" s="218"/>
      <c r="E33" s="205"/>
      <c r="F33" s="258"/>
      <c r="G33" s="191"/>
      <c r="H33" s="258"/>
      <c r="I33" s="190"/>
      <c r="J33" s="258"/>
      <c r="K33" s="190"/>
      <c r="L33" s="258"/>
      <c r="M33" s="190"/>
      <c r="N33" s="258"/>
      <c r="O33" s="190">
        <v>1</v>
      </c>
      <c r="P33" s="258">
        <f>O33*D33</f>
        <v>0</v>
      </c>
    </row>
    <row r="34" spans="1:16" ht="13.5" thickBot="1">
      <c r="A34" s="230"/>
      <c r="B34" s="207"/>
      <c r="C34" s="208"/>
      <c r="D34" s="193"/>
      <c r="E34" s="194"/>
      <c r="F34" s="259"/>
      <c r="G34" s="223"/>
      <c r="H34" s="259"/>
      <c r="I34" s="195"/>
      <c r="J34" s="266"/>
      <c r="K34" s="195"/>
      <c r="L34" s="266"/>
      <c r="M34" s="195"/>
      <c r="N34" s="266"/>
      <c r="O34" s="195"/>
      <c r="P34" s="266"/>
    </row>
    <row r="35" spans="1:16" ht="13.5" thickBot="1">
      <c r="A35" s="313" t="s">
        <v>274</v>
      </c>
      <c r="B35" s="314"/>
      <c r="C35" s="241"/>
      <c r="D35" s="254">
        <f>D7+D9+D25+D27+D33+D5</f>
        <v>0</v>
      </c>
      <c r="E35" s="196"/>
      <c r="F35" s="260">
        <f>SUM(F5:F34)</f>
        <v>0</v>
      </c>
      <c r="G35" s="197"/>
      <c r="H35" s="260">
        <f>SUM(H5:H34)</f>
        <v>0</v>
      </c>
      <c r="I35" s="196"/>
      <c r="J35" s="260">
        <f>SUM(J5:J34)</f>
        <v>0</v>
      </c>
      <c r="K35" s="196"/>
      <c r="L35" s="260">
        <f>SUM(L7:L33)</f>
        <v>0</v>
      </c>
      <c r="M35" s="196"/>
      <c r="N35" s="260">
        <f>SUM(N7:N33)</f>
        <v>0</v>
      </c>
      <c r="O35" s="196"/>
      <c r="P35" s="260">
        <f>SUM(P7:P33)</f>
        <v>0</v>
      </c>
    </row>
    <row r="36" spans="1:16" ht="13.5" thickBot="1">
      <c r="A36" s="250"/>
      <c r="B36" s="251"/>
      <c r="C36" s="192"/>
      <c r="D36" s="198"/>
      <c r="E36" s="199"/>
      <c r="F36" s="261"/>
      <c r="G36" s="200"/>
      <c r="H36" s="261"/>
      <c r="I36" s="199"/>
      <c r="J36" s="261"/>
      <c r="K36" s="199"/>
      <c r="L36" s="261"/>
      <c r="M36" s="199"/>
      <c r="N36" s="261"/>
      <c r="O36" s="199"/>
      <c r="P36" s="261"/>
    </row>
    <row r="37" spans="1:16" ht="13.5" thickBot="1">
      <c r="A37" s="313" t="s">
        <v>275</v>
      </c>
      <c r="B37" s="314"/>
      <c r="C37" s="201"/>
      <c r="D37" s="254">
        <f>D35*0.25</f>
        <v>0</v>
      </c>
      <c r="E37" s="196"/>
      <c r="F37" s="260">
        <f>F35*0.25</f>
        <v>0</v>
      </c>
      <c r="G37" s="197"/>
      <c r="H37" s="260">
        <f>H35*0.25</f>
        <v>0</v>
      </c>
      <c r="I37" s="196"/>
      <c r="J37" s="260">
        <f>J35*0.25</f>
        <v>0</v>
      </c>
      <c r="K37" s="196"/>
      <c r="L37" s="260">
        <f>L35*0.25</f>
        <v>0</v>
      </c>
      <c r="M37" s="196"/>
      <c r="N37" s="260">
        <f>N35*0.25</f>
        <v>0</v>
      </c>
      <c r="O37" s="196"/>
      <c r="P37" s="260">
        <f>P35*0.25</f>
        <v>0</v>
      </c>
    </row>
    <row r="38" spans="1:16" ht="13.5" thickBot="1">
      <c r="A38" s="315" t="s">
        <v>276</v>
      </c>
      <c r="B38" s="316"/>
      <c r="C38" s="317"/>
      <c r="D38" s="255">
        <f>D35+D37</f>
        <v>0</v>
      </c>
      <c r="E38" s="203"/>
      <c r="F38" s="262">
        <f>F35+F37</f>
        <v>0</v>
      </c>
      <c r="G38" s="204"/>
      <c r="H38" s="264">
        <f>H35+H37</f>
        <v>0</v>
      </c>
      <c r="I38" s="203"/>
      <c r="J38" s="262">
        <f>J35+J37</f>
        <v>0</v>
      </c>
      <c r="K38" s="203"/>
      <c r="L38" s="262">
        <f>L35+L37</f>
        <v>0</v>
      </c>
      <c r="M38" s="203"/>
      <c r="N38" s="262">
        <f>N35+N37</f>
        <v>0</v>
      </c>
      <c r="O38" s="203"/>
      <c r="P38" s="262">
        <f>P35+P37</f>
        <v>0</v>
      </c>
    </row>
    <row r="39" spans="1:16" ht="13.5" thickBot="1">
      <c r="A39" s="249"/>
      <c r="B39" s="311"/>
      <c r="C39" s="312"/>
      <c r="D39" s="226" t="s">
        <v>277</v>
      </c>
      <c r="E39" s="227"/>
      <c r="F39" s="263">
        <f>F38</f>
        <v>0</v>
      </c>
      <c r="G39" s="228"/>
      <c r="H39" s="263">
        <f>F39+H38</f>
        <v>0</v>
      </c>
      <c r="I39" s="227"/>
      <c r="J39" s="263">
        <f>H39+J38</f>
        <v>0</v>
      </c>
      <c r="K39" s="227"/>
      <c r="L39" s="263">
        <f>J39+L38</f>
        <v>0</v>
      </c>
      <c r="M39" s="227"/>
      <c r="N39" s="263">
        <f>L39+N38</f>
        <v>0</v>
      </c>
      <c r="O39" s="227"/>
      <c r="P39" s="263">
        <f>N39+P38</f>
        <v>0</v>
      </c>
    </row>
  </sheetData>
  <mergeCells count="17">
    <mergeCell ref="A35:B35"/>
    <mergeCell ref="A37:B37"/>
    <mergeCell ref="A38:C38"/>
    <mergeCell ref="B39:C39"/>
    <mergeCell ref="B5:C5"/>
    <mergeCell ref="B7:C7"/>
    <mergeCell ref="B9:C9"/>
    <mergeCell ref="B25:C25"/>
    <mergeCell ref="B27:C27"/>
    <mergeCell ref="B33:C33"/>
    <mergeCell ref="A1:P1"/>
    <mergeCell ref="E2:F3"/>
    <mergeCell ref="G2:H3"/>
    <mergeCell ref="I2:J3"/>
    <mergeCell ref="K2:L3"/>
    <mergeCell ref="M2:N3"/>
    <mergeCell ref="O2:P3"/>
  </mergeCells>
  <pageMargins left="0.511811024" right="0.511811024" top="0.78740157499999996" bottom="0.78740157499999996" header="0.31496062000000002" footer="0.31496062000000002"/>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Plan1</vt:lpstr>
      <vt:lpstr>Plan2</vt:lpstr>
      <vt:lpstr>Plan3</vt:lpstr>
      <vt:lpstr>RESUMO PLANILHA</vt:lpstr>
      <vt:lpstr>PLANILHA EM BRANCO</vt:lpstr>
      <vt:lpstr>PLANILHA RESUMO EM BRANCO</vt:lpstr>
      <vt:lpstr>CRONOGRAMA FISICO FINANCEIRO EM</vt:lpstr>
    </vt:vector>
  </TitlesOfParts>
  <Company>PROJECO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Ribeiro</dc:creator>
  <cp:lastModifiedBy>Romulo</cp:lastModifiedBy>
  <cp:lastPrinted>2023-03-31T17:12:04Z</cp:lastPrinted>
  <dcterms:created xsi:type="dcterms:W3CDTF">2000-03-31T13:01:54Z</dcterms:created>
  <dcterms:modified xsi:type="dcterms:W3CDTF">2023-05-15T15:30:21Z</dcterms:modified>
</cp:coreProperties>
</file>